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28800" windowHeight="12435" firstSheet="1" activeTab="1"/>
  </bookViews>
  <sheets>
    <sheet name="Hoja1" sheetId="5" state="hidden" r:id="rId1"/>
    <sheet name="F6a" sheetId="1" r:id="rId2"/>
  </sheets>
  <definedNames>
    <definedName name="_xlnm._FilterDatabase" localSheetId="1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H152" i="1" l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D79" i="1" s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43" i="1" l="1"/>
  <c r="H33" i="1"/>
  <c r="H23" i="1"/>
  <c r="D4" i="1"/>
  <c r="D154" i="1" s="1"/>
  <c r="F4" i="1"/>
  <c r="F79" i="1"/>
  <c r="C4" i="1"/>
  <c r="G4" i="1"/>
  <c r="H13" i="1"/>
  <c r="H66" i="1"/>
  <c r="H70" i="1"/>
  <c r="C79" i="1"/>
  <c r="G79" i="1"/>
  <c r="H88" i="1"/>
  <c r="H98" i="1"/>
  <c r="H108" i="1"/>
  <c r="H118" i="1"/>
  <c r="H128" i="1"/>
  <c r="H132" i="1"/>
  <c r="E79" i="1"/>
  <c r="H80" i="1"/>
  <c r="E4" i="1"/>
  <c r="H5" i="1"/>
  <c r="H79" i="1" l="1"/>
  <c r="G154" i="1"/>
  <c r="H4" i="1"/>
  <c r="C154" i="1"/>
  <c r="F154" i="1"/>
  <c r="E154" i="1"/>
  <c r="H154" i="1"/>
</calcChain>
</file>

<file path=xl/sharedStrings.xml><?xml version="1.0" encoding="utf-8"?>
<sst xmlns="http://schemas.openxmlformats.org/spreadsheetml/2006/main" count="286" uniqueCount="213">
  <si>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</si>
  <si>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</si>
  <si>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</si>
  <si>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</si>
  <si>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</si>
  <si>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</si>
  <si>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</si>
  <si>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</si>
  <si>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</si>
  <si>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</si>
  <si>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</si>
  <si>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</si>
  <si>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</si>
  <si>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</si>
  <si>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</si>
  <si>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</si>
  <si>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</si>
  <si>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</si>
  <si>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</si>
  <si>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</si>
  <si>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</si>
  <si>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</si>
  <si>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</si>
  <si>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</si>
  <si>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</si>
  <si>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</si>
  <si>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</si>
  <si>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</si>
  <si>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</si>
  <si>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</si>
  <si>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</si>
  <si>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</si>
  <si>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</si>
  <si>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</si>
  <si>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</si>
  <si>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</si>
  <si>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</si>
  <si>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</si>
  <si>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</si>
  <si>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</si>
  <si>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</si>
  <si>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</si>
  <si>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</si>
  <si>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</si>
  <si>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</si>
  <si>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</si>
  <si>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</si>
  <si>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</si>
  <si>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</si>
  <si>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</si>
  <si>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</si>
  <si>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</si>
  <si>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</si>
  <si>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</si>
  <si>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</si>
  <si>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</si>
  <si>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</si>
  <si>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</si>
  <si>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</si>
  <si>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</si>
  <si>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</si>
  <si>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</si>
  <si>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</si>
  <si>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</si>
  <si>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</si>
  <si>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</si>
  <si>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</si>
  <si>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</si>
  <si>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</si>
  <si>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</si>
  <si>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</si>
  <si>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</si>
  <si>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</si>
  <si>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</si>
  <si>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</si>
  <si>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</si>
  <si>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</si>
  <si>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</si>
  <si>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</si>
  <si>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</si>
  <si>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</si>
  <si>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</si>
  <si>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</si>
  <si>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</si>
  <si>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</si>
  <si>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</si>
  <si>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</si>
  <si>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</si>
  <si>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</si>
  <si>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</si>
  <si>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</si>
  <si>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</si>
  <si>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</si>
  <si>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</si>
  <si>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</si>
  <si>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</si>
  <si>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</si>
  <si>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</si>
  <si>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</si>
  <si>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</si>
  <si>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</si>
  <si>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</si>
  <si>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</si>
  <si>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</si>
  <si>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</si>
  <si>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</si>
  <si>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</si>
  <si>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</si>
  <si>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</si>
  <si>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</si>
  <si>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</si>
  <si>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</si>
  <si>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</si>
  <si>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</si>
  <si>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</si>
  <si>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</si>
  <si>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</si>
  <si>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</si>
  <si>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</si>
  <si>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</si>
  <si>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</si>
  <si>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</si>
  <si>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</si>
  <si>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</si>
  <si>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</si>
  <si>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</si>
  <si>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</si>
  <si>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</si>
  <si>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</si>
  <si>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</si>
  <si>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</si>
  <si>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</si>
  <si>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</si>
  <si>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</si>
  <si>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</si>
  <si>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</si>
  <si>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</si>
  <si>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</si>
  <si>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</si>
  <si>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</si>
  <si>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</si>
  <si>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</si>
  <si>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</si>
  <si>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</si>
  <si>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</si>
  <si>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</si>
  <si>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</si>
  <si>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</si>
  <si>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</si>
  <si>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</si>
  <si>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</si>
  <si>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</si>
  <si>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</si>
  <si>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</si>
  <si>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</si>
  <si>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</si>
  <si>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</si>
  <si>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</si>
  <si>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</si>
  <si>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</si>
  <si>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</si>
  <si>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</si>
  <si>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</si>
  <si>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</si>
  <si>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</si>
  <si>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</si>
  <si>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</si>
  <si>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</si>
  <si>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</si>
  <si>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</si>
  <si>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</si>
  <si>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</si>
  <si>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</si>
  <si>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</si>
  <si>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</si>
  <si>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</si>
  <si>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</si>
  <si>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</si>
  <si>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</si>
  <si>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</si>
  <si>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</si>
  <si>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</si>
  <si>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</si>
  <si>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</si>
  <si>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</si>
  <si>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</si>
  <si>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</si>
  <si>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</si>
  <si>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</si>
  <si>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</si>
  <si>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</si>
  <si>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</si>
  <si>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</si>
  <si>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</si>
  <si>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</si>
  <si>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</si>
  <si>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</si>
  <si>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</si>
  <si>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</si>
  <si>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</si>
  <si>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</si>
  <si>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</si>
  <si>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</si>
  <si>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</si>
  <si>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</si>
  <si>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85N</t>
  </si>
  <si>
    <t>85E</t>
  </si>
  <si>
    <t>INSTITUTO TECNOLOGICO SUPERIOR DE SALVATIERRA
Clasificación por Objeto del Gasto (Capítulo y Concepto)
al 31 de Marzo de 2021
PESOS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</si>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</sst>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4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7" fillId="0" borderId="0" xfId="1" applyFont="1"/>
    <xf numFmtId="0" fontId="8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2" fillId="0" borderId="12" xfId="0" applyFont="1" applyBorder="1"/>
    <xf numFmtId="0" fontId="11" fillId="0" borderId="0" xfId="2" applyFont="1" applyFill="1" applyBorder="1" applyAlignment="1" applyProtection="1">
      <alignment vertical="top"/>
      <protection locked="0"/>
    </xf>
    <xf numFmtId="0" fontId="12" fillId="0" borderId="0" xfId="2" applyFont="1" applyFill="1" applyBorder="1" applyAlignment="1" applyProtection="1">
      <alignment horizontal="left" vertical="top"/>
      <protection locked="0"/>
    </xf>
    <xf numFmtId="0" fontId="11" fillId="0" borderId="0" xfId="2" applyFont="1" applyFill="1" applyBorder="1" applyAlignment="1" applyProtection="1">
      <alignment horizontal="center" vertical="top"/>
      <protection locked="0"/>
    </xf>
    <xf numFmtId="0" fontId="12" fillId="0" borderId="0" xfId="2" applyFont="1" applyFill="1" applyBorder="1" applyAlignment="1" applyProtection="1">
      <alignment vertical="top"/>
      <protection locked="0"/>
    </xf>
    <xf numFmtId="0" fontId="12" fillId="0" borderId="0" xfId="2" applyFont="1" applyFill="1" applyBorder="1" applyAlignment="1" applyProtection="1">
      <alignment horizontal="center" vertical="top"/>
      <protection locked="0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4"/>
  </cols>
  <sheetData>
    <row r="1" spans="1:2">
      <c r="A1" s="13"/>
      <c r="B1" s="13"/>
    </row>
    <row r="2020" spans="1:1">
      <c r="A2020" s="15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topLeftCell="A130" workbookViewId="0">
      <selection activeCell="N10" sqref="N10"/>
    </sheetView>
  </sheetViews>
  <sheetFormatPr baseColWidth="10" defaultRowHeight="12.75"/>
  <cols>
    <col min="1" max="1" width="4.83203125" style="1" customWidth="1"/>
    <col min="2" max="2" width="90.83203125" style="1" customWidth="1"/>
    <col min="3" max="3" width="13.1640625" style="1" bestFit="1" customWidth="1"/>
    <col min="4" max="4" width="14.33203125" style="1" bestFit="1" customWidth="1"/>
    <col min="5" max="5" width="16.83203125" style="1" customWidth="1"/>
    <col min="6" max="7" width="11.6640625" style="1" bestFit="1" customWidth="1"/>
    <col min="8" max="8" width="15.5" style="1" bestFit="1" customWidth="1"/>
    <col min="9" max="16384" width="12" style="1"/>
  </cols>
  <sheetData>
    <row r="1" spans="1:8" ht="45.95" customHeight="1">
      <c r="A1" s="39" t="s">
        <v>207</v>
      </c>
      <c r="B1" s="41"/>
      <c r="C1" s="41"/>
      <c r="D1" s="41"/>
      <c r="E1" s="41"/>
      <c r="F1" s="41"/>
      <c r="G1" s="41"/>
      <c r="H1" s="42"/>
    </row>
    <row r="2" spans="1:8">
      <c r="A2" s="39"/>
      <c r="B2" s="40"/>
      <c r="C2" s="38" t="s">
        <v>0</v>
      </c>
      <c r="D2" s="38"/>
      <c r="E2" s="38"/>
      <c r="F2" s="38"/>
      <c r="G2" s="38"/>
      <c r="H2" s="2"/>
    </row>
    <row r="3" spans="1:8" ht="22.5">
      <c r="A3" s="43" t="s">
        <v>1</v>
      </c>
      <c r="B3" s="44"/>
      <c r="C3" s="12" t="s">
        <v>2</v>
      </c>
      <c r="D3" s="4" t="s">
        <v>3</v>
      </c>
      <c r="E3" s="12" t="s">
        <v>4</v>
      </c>
      <c r="F3" s="12" t="s">
        <v>5</v>
      </c>
      <c r="G3" s="12" t="s">
        <v>6</v>
      </c>
      <c r="H3" s="3" t="s">
        <v>7</v>
      </c>
    </row>
    <row r="4" spans="1:8">
      <c r="A4" s="45" t="s">
        <v>8</v>
      </c>
      <c r="B4" s="46"/>
      <c r="C4" s="5">
        <f>C5+C13+C23+C33+C43+C53+C57+C66+C70</f>
        <v>22773230.000000004</v>
      </c>
      <c r="D4" s="5">
        <f t="shared" ref="D4:H4" si="0">D5+D13+D23+D33+D43+D53+D57+D66+D70</f>
        <v>4274803.78</v>
      </c>
      <c r="E4" s="5">
        <f t="shared" si="0"/>
        <v>27048033.780000001</v>
      </c>
      <c r="F4" s="5">
        <f t="shared" si="0"/>
        <v>6683664.3600000003</v>
      </c>
      <c r="G4" s="5">
        <f t="shared" si="0"/>
        <v>6656879.2000000002</v>
      </c>
      <c r="H4" s="5">
        <f t="shared" si="0"/>
        <v>20364369.419999998</v>
      </c>
    </row>
    <row r="5" spans="1:8">
      <c r="A5" s="34" t="s">
        <v>9</v>
      </c>
      <c r="B5" s="35"/>
      <c r="C5" s="6">
        <f>SUM(C6:C12)</f>
        <v>17965167.010000002</v>
      </c>
      <c r="D5" s="6">
        <f t="shared" ref="D5:H5" si="1">SUM(D6:D12)</f>
        <v>2733237.0100000002</v>
      </c>
      <c r="E5" s="6">
        <f t="shared" si="1"/>
        <v>20698404.02</v>
      </c>
      <c r="F5" s="6">
        <f t="shared" si="1"/>
        <v>5816949.8600000003</v>
      </c>
      <c r="G5" s="6">
        <f t="shared" si="1"/>
        <v>5790164.7000000002</v>
      </c>
      <c r="H5" s="6">
        <f t="shared" si="1"/>
        <v>14881454.159999998</v>
      </c>
    </row>
    <row r="6" spans="1:8">
      <c r="A6" s="16" t="s">
        <v>85</v>
      </c>
      <c r="B6" s="17" t="s">
        <v>10</v>
      </c>
      <c r="C6" s="7">
        <v>10924885.789999999</v>
      </c>
      <c r="D6" s="7">
        <v>1941660.3</v>
      </c>
      <c r="E6" s="7">
        <f>C6+D6</f>
        <v>12866546.09</v>
      </c>
      <c r="F6" s="7">
        <v>3964182.12</v>
      </c>
      <c r="G6" s="7">
        <v>3964182.12</v>
      </c>
      <c r="H6" s="7">
        <f>E6-F6</f>
        <v>8902363.9699999988</v>
      </c>
    </row>
    <row r="7" spans="1:8">
      <c r="A7" s="16" t="s">
        <v>86</v>
      </c>
      <c r="B7" s="17" t="s">
        <v>11</v>
      </c>
      <c r="C7" s="7">
        <v>0</v>
      </c>
      <c r="D7" s="7">
        <v>40500</v>
      </c>
      <c r="E7" s="7">
        <f t="shared" ref="E7:E12" si="2">C7+D7</f>
        <v>40500</v>
      </c>
      <c r="F7" s="7">
        <v>22500</v>
      </c>
      <c r="G7" s="7">
        <v>22500</v>
      </c>
      <c r="H7" s="7">
        <f t="shared" ref="H7:H70" si="3">E7-F7</f>
        <v>18000</v>
      </c>
    </row>
    <row r="8" spans="1:8">
      <c r="A8" s="16" t="s">
        <v>87</v>
      </c>
      <c r="B8" s="17" t="s">
        <v>12</v>
      </c>
      <c r="C8" s="7">
        <v>2264620.9</v>
      </c>
      <c r="D8" s="7">
        <v>217780.78</v>
      </c>
      <c r="E8" s="7">
        <f t="shared" si="2"/>
        <v>2482401.6799999997</v>
      </c>
      <c r="F8" s="7">
        <v>463653.32</v>
      </c>
      <c r="G8" s="7">
        <v>463653.32</v>
      </c>
      <c r="H8" s="7">
        <f t="shared" si="3"/>
        <v>2018748.3599999996</v>
      </c>
    </row>
    <row r="9" spans="1:8">
      <c r="A9" s="16" t="s">
        <v>88</v>
      </c>
      <c r="B9" s="17" t="s">
        <v>13</v>
      </c>
      <c r="C9" s="7">
        <v>2786076.04</v>
      </c>
      <c r="D9" s="7">
        <v>272090.93</v>
      </c>
      <c r="E9" s="7">
        <f t="shared" si="2"/>
        <v>3058166.97</v>
      </c>
      <c r="F9" s="7">
        <v>851027.66</v>
      </c>
      <c r="G9" s="7">
        <v>824242.5</v>
      </c>
      <c r="H9" s="7">
        <f t="shared" si="3"/>
        <v>2207139.31</v>
      </c>
    </row>
    <row r="10" spans="1:8">
      <c r="A10" s="16" t="s">
        <v>89</v>
      </c>
      <c r="B10" s="17" t="s">
        <v>14</v>
      </c>
      <c r="C10" s="7">
        <v>1119516.28</v>
      </c>
      <c r="D10" s="7">
        <v>94746</v>
      </c>
      <c r="E10" s="7">
        <f t="shared" si="2"/>
        <v>1214262.28</v>
      </c>
      <c r="F10" s="7">
        <v>313764.88</v>
      </c>
      <c r="G10" s="7">
        <v>313764.88</v>
      </c>
      <c r="H10" s="7">
        <f t="shared" si="3"/>
        <v>900497.4</v>
      </c>
    </row>
    <row r="11" spans="1:8">
      <c r="A11" s="16" t="s">
        <v>90</v>
      </c>
      <c r="B11" s="17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16" t="s">
        <v>91</v>
      </c>
      <c r="B12" s="17" t="s">
        <v>16</v>
      </c>
      <c r="C12" s="7">
        <v>870068</v>
      </c>
      <c r="D12" s="7">
        <v>166459</v>
      </c>
      <c r="E12" s="7">
        <f t="shared" si="2"/>
        <v>1036527</v>
      </c>
      <c r="F12" s="7">
        <v>201821.88</v>
      </c>
      <c r="G12" s="7">
        <v>201821.88</v>
      </c>
      <c r="H12" s="7">
        <f t="shared" si="3"/>
        <v>834705.12</v>
      </c>
    </row>
    <row r="13" spans="1:8">
      <c r="A13" s="34" t="s">
        <v>17</v>
      </c>
      <c r="B13" s="35"/>
      <c r="C13" s="6">
        <f>SUM(C14:C22)</f>
        <v>576202.92000000004</v>
      </c>
      <c r="D13" s="6">
        <f t="shared" ref="D13:G13" si="4">SUM(D14:D22)</f>
        <v>148292.29</v>
      </c>
      <c r="E13" s="6">
        <f t="shared" si="4"/>
        <v>724495.21</v>
      </c>
      <c r="F13" s="6">
        <f t="shared" si="4"/>
        <v>47079.53</v>
      </c>
      <c r="G13" s="6">
        <f t="shared" si="4"/>
        <v>47079.53</v>
      </c>
      <c r="H13" s="6">
        <f t="shared" si="3"/>
        <v>677415.67999999993</v>
      </c>
    </row>
    <row r="14" spans="1:8">
      <c r="A14" s="16" t="s">
        <v>92</v>
      </c>
      <c r="B14" s="17" t="s">
        <v>18</v>
      </c>
      <c r="C14" s="7">
        <v>254012.92</v>
      </c>
      <c r="D14" s="7">
        <v>150292.29</v>
      </c>
      <c r="E14" s="7">
        <f t="shared" ref="E14:E22" si="5">C14+D14</f>
        <v>404305.21</v>
      </c>
      <c r="F14" s="7">
        <v>4409.87</v>
      </c>
      <c r="G14" s="7">
        <v>4409.87</v>
      </c>
      <c r="H14" s="7">
        <f t="shared" si="3"/>
        <v>399895.34</v>
      </c>
    </row>
    <row r="15" spans="1:8">
      <c r="A15" s="16" t="s">
        <v>93</v>
      </c>
      <c r="B15" s="17" t="s">
        <v>19</v>
      </c>
      <c r="C15" s="7">
        <v>14500</v>
      </c>
      <c r="D15" s="7">
        <v>0</v>
      </c>
      <c r="E15" s="7">
        <f t="shared" si="5"/>
        <v>14500</v>
      </c>
      <c r="F15" s="7">
        <v>983.1</v>
      </c>
      <c r="G15" s="7">
        <v>983.1</v>
      </c>
      <c r="H15" s="7">
        <f t="shared" si="3"/>
        <v>13516.9</v>
      </c>
    </row>
    <row r="16" spans="1:8">
      <c r="A16" s="16" t="s">
        <v>94</v>
      </c>
      <c r="B16" s="17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16" t="s">
        <v>95</v>
      </c>
      <c r="B17" s="17" t="s">
        <v>21</v>
      </c>
      <c r="C17" s="7">
        <v>25040</v>
      </c>
      <c r="D17" s="7">
        <v>0</v>
      </c>
      <c r="E17" s="7">
        <f t="shared" si="5"/>
        <v>25040</v>
      </c>
      <c r="F17" s="7">
        <v>0</v>
      </c>
      <c r="G17" s="7">
        <v>0</v>
      </c>
      <c r="H17" s="7">
        <f t="shared" si="3"/>
        <v>25040</v>
      </c>
    </row>
    <row r="18" spans="1:8">
      <c r="A18" s="16" t="s">
        <v>96</v>
      </c>
      <c r="B18" s="17" t="s">
        <v>22</v>
      </c>
      <c r="C18" s="7">
        <v>19050</v>
      </c>
      <c r="D18" s="7">
        <v>-2000</v>
      </c>
      <c r="E18" s="7">
        <f t="shared" si="5"/>
        <v>17050</v>
      </c>
      <c r="F18" s="7">
        <v>0</v>
      </c>
      <c r="G18" s="7">
        <v>0</v>
      </c>
      <c r="H18" s="7">
        <f t="shared" si="3"/>
        <v>17050</v>
      </c>
    </row>
    <row r="19" spans="1:8">
      <c r="A19" s="16" t="s">
        <v>97</v>
      </c>
      <c r="B19" s="17" t="s">
        <v>23</v>
      </c>
      <c r="C19" s="7">
        <v>149500</v>
      </c>
      <c r="D19" s="7">
        <v>0</v>
      </c>
      <c r="E19" s="7">
        <f t="shared" si="5"/>
        <v>149500</v>
      </c>
      <c r="F19" s="7">
        <v>41686.559999999998</v>
      </c>
      <c r="G19" s="7">
        <v>41686.559999999998</v>
      </c>
      <c r="H19" s="7">
        <f t="shared" si="3"/>
        <v>107813.44</v>
      </c>
    </row>
    <row r="20" spans="1:8">
      <c r="A20" s="16" t="s">
        <v>98</v>
      </c>
      <c r="B20" s="17" t="s">
        <v>24</v>
      </c>
      <c r="C20" s="7">
        <v>85500</v>
      </c>
      <c r="D20" s="7">
        <v>0</v>
      </c>
      <c r="E20" s="7">
        <f t="shared" si="5"/>
        <v>85500</v>
      </c>
      <c r="F20" s="7">
        <v>0</v>
      </c>
      <c r="G20" s="7">
        <v>0</v>
      </c>
      <c r="H20" s="7">
        <f t="shared" si="3"/>
        <v>85500</v>
      </c>
    </row>
    <row r="21" spans="1:8">
      <c r="A21" s="16" t="s">
        <v>99</v>
      </c>
      <c r="B21" s="17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16" t="s">
        <v>100</v>
      </c>
      <c r="B22" s="17" t="s">
        <v>26</v>
      </c>
      <c r="C22" s="7">
        <v>28600</v>
      </c>
      <c r="D22" s="7">
        <v>0</v>
      </c>
      <c r="E22" s="7">
        <f t="shared" si="5"/>
        <v>28600</v>
      </c>
      <c r="F22" s="7">
        <v>0</v>
      </c>
      <c r="G22" s="7">
        <v>0</v>
      </c>
      <c r="H22" s="7">
        <f t="shared" si="3"/>
        <v>28600</v>
      </c>
    </row>
    <row r="23" spans="1:8">
      <c r="A23" s="34" t="s">
        <v>27</v>
      </c>
      <c r="B23" s="35"/>
      <c r="C23" s="6">
        <f>SUM(C24:C32)</f>
        <v>3555370.07</v>
      </c>
      <c r="D23" s="6">
        <f t="shared" ref="D23:G23" si="6">SUM(D24:D32)</f>
        <v>1214288.48</v>
      </c>
      <c r="E23" s="6">
        <f t="shared" si="6"/>
        <v>4769658.5500000007</v>
      </c>
      <c r="F23" s="6">
        <f t="shared" si="6"/>
        <v>803038.97</v>
      </c>
      <c r="G23" s="6">
        <f t="shared" si="6"/>
        <v>803038.97</v>
      </c>
      <c r="H23" s="6">
        <f t="shared" si="3"/>
        <v>3966619.580000001</v>
      </c>
    </row>
    <row r="24" spans="1:8">
      <c r="A24" s="16" t="s">
        <v>101</v>
      </c>
      <c r="B24" s="17" t="s">
        <v>28</v>
      </c>
      <c r="C24" s="7">
        <v>790023.92</v>
      </c>
      <c r="D24" s="7">
        <v>652951.76</v>
      </c>
      <c r="E24" s="7">
        <f t="shared" ref="E24:E32" si="7">C24+D24</f>
        <v>1442975.6800000002</v>
      </c>
      <c r="F24" s="7">
        <v>194222.1</v>
      </c>
      <c r="G24" s="7">
        <v>194222.1</v>
      </c>
      <c r="H24" s="7">
        <f t="shared" si="3"/>
        <v>1248753.58</v>
      </c>
    </row>
    <row r="25" spans="1:8">
      <c r="A25" s="16" t="s">
        <v>102</v>
      </c>
      <c r="B25" s="17" t="s">
        <v>29</v>
      </c>
      <c r="C25" s="7">
        <v>309000</v>
      </c>
      <c r="D25" s="7">
        <v>130000</v>
      </c>
      <c r="E25" s="7">
        <f t="shared" si="7"/>
        <v>439000</v>
      </c>
      <c r="F25" s="7">
        <v>0</v>
      </c>
      <c r="G25" s="7">
        <v>0</v>
      </c>
      <c r="H25" s="7">
        <f t="shared" si="3"/>
        <v>439000</v>
      </c>
    </row>
    <row r="26" spans="1:8">
      <c r="A26" s="16" t="s">
        <v>103</v>
      </c>
      <c r="B26" s="17" t="s">
        <v>30</v>
      </c>
      <c r="C26" s="7">
        <v>588271.05000000005</v>
      </c>
      <c r="D26" s="7">
        <v>321500</v>
      </c>
      <c r="E26" s="7">
        <f t="shared" si="7"/>
        <v>909771.05</v>
      </c>
      <c r="F26" s="7">
        <v>286920.40000000002</v>
      </c>
      <c r="G26" s="7">
        <v>286920.40000000002</v>
      </c>
      <c r="H26" s="7">
        <f t="shared" si="3"/>
        <v>622850.65</v>
      </c>
    </row>
    <row r="27" spans="1:8">
      <c r="A27" s="16" t="s">
        <v>104</v>
      </c>
      <c r="B27" s="17" t="s">
        <v>31</v>
      </c>
      <c r="C27" s="7">
        <v>23750</v>
      </c>
      <c r="D27" s="7">
        <v>0</v>
      </c>
      <c r="E27" s="7">
        <f t="shared" si="7"/>
        <v>23750</v>
      </c>
      <c r="F27" s="7">
        <v>7845.64</v>
      </c>
      <c r="G27" s="7">
        <v>7845.64</v>
      </c>
      <c r="H27" s="7">
        <f t="shared" si="3"/>
        <v>15904.36</v>
      </c>
    </row>
    <row r="28" spans="1:8">
      <c r="A28" s="16" t="s">
        <v>105</v>
      </c>
      <c r="B28" s="17" t="s">
        <v>32</v>
      </c>
      <c r="C28" s="7">
        <v>951232.5</v>
      </c>
      <c r="D28" s="7">
        <v>164000</v>
      </c>
      <c r="E28" s="7">
        <f t="shared" si="7"/>
        <v>1115232.5</v>
      </c>
      <c r="F28" s="7">
        <v>198602.88</v>
      </c>
      <c r="G28" s="7">
        <v>198602.88</v>
      </c>
      <c r="H28" s="7">
        <f t="shared" si="3"/>
        <v>916629.62</v>
      </c>
    </row>
    <row r="29" spans="1:8">
      <c r="A29" s="16" t="s">
        <v>106</v>
      </c>
      <c r="B29" s="17" t="s">
        <v>33</v>
      </c>
      <c r="C29" s="7">
        <v>47500</v>
      </c>
      <c r="D29" s="7">
        <v>0</v>
      </c>
      <c r="E29" s="7">
        <f t="shared" si="7"/>
        <v>47500</v>
      </c>
      <c r="F29" s="7">
        <v>0</v>
      </c>
      <c r="G29" s="7">
        <v>0</v>
      </c>
      <c r="H29" s="7">
        <f t="shared" si="3"/>
        <v>47500</v>
      </c>
    </row>
    <row r="30" spans="1:8">
      <c r="A30" s="16" t="s">
        <v>107</v>
      </c>
      <c r="B30" s="17" t="s">
        <v>34</v>
      </c>
      <c r="C30" s="7">
        <v>68705</v>
      </c>
      <c r="D30" s="7">
        <v>-17300</v>
      </c>
      <c r="E30" s="7">
        <f t="shared" si="7"/>
        <v>51405</v>
      </c>
      <c r="F30" s="7">
        <v>0</v>
      </c>
      <c r="G30" s="7">
        <v>0</v>
      </c>
      <c r="H30" s="7">
        <f t="shared" si="3"/>
        <v>51405</v>
      </c>
    </row>
    <row r="31" spans="1:8">
      <c r="A31" s="16" t="s">
        <v>108</v>
      </c>
      <c r="B31" s="17" t="s">
        <v>35</v>
      </c>
      <c r="C31" s="7">
        <v>102000</v>
      </c>
      <c r="D31" s="7">
        <v>0</v>
      </c>
      <c r="E31" s="7">
        <f t="shared" si="7"/>
        <v>102000</v>
      </c>
      <c r="F31" s="7">
        <v>14197</v>
      </c>
      <c r="G31" s="7">
        <v>14197</v>
      </c>
      <c r="H31" s="7">
        <f t="shared" si="3"/>
        <v>87803</v>
      </c>
    </row>
    <row r="32" spans="1:8">
      <c r="A32" s="16" t="s">
        <v>109</v>
      </c>
      <c r="B32" s="17" t="s">
        <v>36</v>
      </c>
      <c r="C32" s="7">
        <v>674887.6</v>
      </c>
      <c r="D32" s="7">
        <v>-36863.279999999999</v>
      </c>
      <c r="E32" s="7">
        <f t="shared" si="7"/>
        <v>638024.31999999995</v>
      </c>
      <c r="F32" s="7">
        <v>101250.95</v>
      </c>
      <c r="G32" s="7">
        <v>101250.95</v>
      </c>
      <c r="H32" s="7">
        <f t="shared" si="3"/>
        <v>536773.37</v>
      </c>
    </row>
    <row r="33" spans="1:8">
      <c r="A33" s="34" t="s">
        <v>37</v>
      </c>
      <c r="B33" s="35"/>
      <c r="C33" s="6">
        <f>SUM(C34:C42)</f>
        <v>20000</v>
      </c>
      <c r="D33" s="6">
        <f t="shared" ref="D33:G33" si="8">SUM(D34:D42)</f>
        <v>178986</v>
      </c>
      <c r="E33" s="6">
        <f t="shared" si="8"/>
        <v>198986</v>
      </c>
      <c r="F33" s="6">
        <f t="shared" si="8"/>
        <v>16596</v>
      </c>
      <c r="G33" s="6">
        <f t="shared" si="8"/>
        <v>16596</v>
      </c>
      <c r="H33" s="6">
        <f t="shared" si="3"/>
        <v>182390</v>
      </c>
    </row>
    <row r="34" spans="1:8">
      <c r="A34" s="16" t="s">
        <v>110</v>
      </c>
      <c r="B34" s="17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16" t="s">
        <v>111</v>
      </c>
      <c r="B35" s="17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16" t="s">
        <v>112</v>
      </c>
      <c r="B36" s="17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16" t="s">
        <v>113</v>
      </c>
      <c r="B37" s="17" t="s">
        <v>41</v>
      </c>
      <c r="C37" s="7">
        <v>20000</v>
      </c>
      <c r="D37" s="7">
        <v>178986</v>
      </c>
      <c r="E37" s="7">
        <f t="shared" si="9"/>
        <v>198986</v>
      </c>
      <c r="F37" s="7">
        <v>16596</v>
      </c>
      <c r="G37" s="7">
        <v>16596</v>
      </c>
      <c r="H37" s="7">
        <f t="shared" si="3"/>
        <v>182390</v>
      </c>
    </row>
    <row r="38" spans="1:8">
      <c r="A38" s="16" t="s">
        <v>114</v>
      </c>
      <c r="B38" s="17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16" t="s">
        <v>115</v>
      </c>
      <c r="B39" s="17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18"/>
      <c r="B40" s="17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18"/>
      <c r="B41" s="17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16" t="s">
        <v>116</v>
      </c>
      <c r="B42" s="17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34" t="s">
        <v>47</v>
      </c>
      <c r="B43" s="35"/>
      <c r="C43" s="6">
        <f>SUM(C44:C52)</f>
        <v>656490</v>
      </c>
      <c r="D43" s="6">
        <f t="shared" ref="D43:G43" si="10">SUM(D44:D52)</f>
        <v>0</v>
      </c>
      <c r="E43" s="6">
        <f t="shared" si="10"/>
        <v>656490</v>
      </c>
      <c r="F43" s="6">
        <f t="shared" si="10"/>
        <v>0</v>
      </c>
      <c r="G43" s="6">
        <f t="shared" si="10"/>
        <v>0</v>
      </c>
      <c r="H43" s="6">
        <f t="shared" si="3"/>
        <v>656490</v>
      </c>
    </row>
    <row r="44" spans="1:8">
      <c r="A44" s="16" t="s">
        <v>117</v>
      </c>
      <c r="B44" s="17" t="s">
        <v>48</v>
      </c>
      <c r="C44" s="7">
        <v>656490</v>
      </c>
      <c r="D44" s="7">
        <v>0</v>
      </c>
      <c r="E44" s="7">
        <f t="shared" ref="E44:E52" si="11">C44+D44</f>
        <v>656490</v>
      </c>
      <c r="F44" s="7">
        <v>0</v>
      </c>
      <c r="G44" s="7">
        <v>0</v>
      </c>
      <c r="H44" s="7">
        <f t="shared" si="3"/>
        <v>656490</v>
      </c>
    </row>
    <row r="45" spans="1:8">
      <c r="A45" s="16" t="s">
        <v>118</v>
      </c>
      <c r="B45" s="17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16" t="s">
        <v>119</v>
      </c>
      <c r="B46" s="17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16" t="s">
        <v>120</v>
      </c>
      <c r="B47" s="17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16" t="s">
        <v>121</v>
      </c>
      <c r="B48" s="17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16" t="s">
        <v>122</v>
      </c>
      <c r="B49" s="17" t="s">
        <v>53</v>
      </c>
      <c r="C49" s="7"/>
      <c r="D49" s="7"/>
      <c r="E49" s="7">
        <f t="shared" si="11"/>
        <v>0</v>
      </c>
      <c r="F49" s="7"/>
      <c r="G49" s="7"/>
      <c r="H49" s="7">
        <f t="shared" si="3"/>
        <v>0</v>
      </c>
    </row>
    <row r="50" spans="1:8">
      <c r="A50" s="16" t="s">
        <v>123</v>
      </c>
      <c r="B50" s="17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16" t="s">
        <v>124</v>
      </c>
      <c r="B51" s="17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16" t="s">
        <v>125</v>
      </c>
      <c r="B52" s="17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34" t="s">
        <v>57</v>
      </c>
      <c r="B53" s="35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16" t="s">
        <v>126</v>
      </c>
      <c r="B54" s="17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16" t="s">
        <v>127</v>
      </c>
      <c r="B55" s="17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16" t="s">
        <v>128</v>
      </c>
      <c r="B56" s="17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34" t="s">
        <v>61</v>
      </c>
      <c r="B57" s="35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16" t="s">
        <v>129</v>
      </c>
      <c r="B58" s="17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16" t="s">
        <v>130</v>
      </c>
      <c r="B59" s="17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16" t="s">
        <v>131</v>
      </c>
      <c r="B60" s="17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16" t="s">
        <v>132</v>
      </c>
      <c r="B61" s="17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16" t="s">
        <v>133</v>
      </c>
      <c r="B62" s="17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16" t="s">
        <v>134</v>
      </c>
      <c r="B63" s="17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16"/>
      <c r="B64" s="17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16" t="s">
        <v>135</v>
      </c>
      <c r="B65" s="17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34" t="s">
        <v>70</v>
      </c>
      <c r="B66" s="35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16" t="s">
        <v>136</v>
      </c>
      <c r="B67" s="17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16" t="s">
        <v>137</v>
      </c>
      <c r="B68" s="17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16" t="s">
        <v>205</v>
      </c>
      <c r="B69" s="17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34" t="s">
        <v>74</v>
      </c>
      <c r="B70" s="35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16" t="s">
        <v>138</v>
      </c>
      <c r="B71" s="17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16" t="s">
        <v>139</v>
      </c>
      <c r="B72" s="17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16" t="s">
        <v>140</v>
      </c>
      <c r="B73" s="17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16" t="s">
        <v>141</v>
      </c>
      <c r="B74" s="17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16" t="s">
        <v>142</v>
      </c>
      <c r="B75" s="17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16" t="s">
        <v>143</v>
      </c>
      <c r="B76" s="17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16" t="s">
        <v>144</v>
      </c>
      <c r="B77" s="17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19"/>
      <c r="B78" s="20"/>
      <c r="C78" s="8"/>
      <c r="D78" s="8"/>
      <c r="E78" s="8"/>
      <c r="F78" s="8"/>
      <c r="G78" s="8"/>
      <c r="H78" s="8"/>
    </row>
    <row r="79" spans="1:8">
      <c r="A79" s="36" t="s">
        <v>82</v>
      </c>
      <c r="B79" s="37"/>
      <c r="C79" s="8">
        <f>C80+C88+C98+C108+C118+C128+C132+C141+C145</f>
        <v>0</v>
      </c>
      <c r="D79" s="8">
        <f t="shared" ref="D79:H79" si="21">D80+D88+D98+D108+D118+D128+D132+D141+D145</f>
        <v>30450420.310000002</v>
      </c>
      <c r="E79" s="8">
        <f t="shared" si="21"/>
        <v>30450420.310000002</v>
      </c>
      <c r="F79" s="8">
        <f t="shared" si="21"/>
        <v>2742179.3299999996</v>
      </c>
      <c r="G79" s="8">
        <f t="shared" si="21"/>
        <v>2528016.7699999996</v>
      </c>
      <c r="H79" s="8">
        <f t="shared" si="21"/>
        <v>27708240.98</v>
      </c>
    </row>
    <row r="80" spans="1:8">
      <c r="A80" s="30" t="s">
        <v>9</v>
      </c>
      <c r="B80" s="31"/>
      <c r="C80" s="8">
        <f>SUM(C81:C87)</f>
        <v>0</v>
      </c>
      <c r="D80" s="8">
        <f t="shared" ref="D80:H80" si="22">SUM(D81:D87)</f>
        <v>18881096</v>
      </c>
      <c r="E80" s="8">
        <f t="shared" si="22"/>
        <v>18881096</v>
      </c>
      <c r="F80" s="8">
        <f t="shared" si="22"/>
        <v>2605284.7999999998</v>
      </c>
      <c r="G80" s="8">
        <f t="shared" si="22"/>
        <v>2391122.2399999998</v>
      </c>
      <c r="H80" s="8">
        <f t="shared" si="22"/>
        <v>16275811.200000001</v>
      </c>
    </row>
    <row r="81" spans="1:8">
      <c r="A81" s="16" t="s">
        <v>145</v>
      </c>
      <c r="B81" s="21" t="s">
        <v>10</v>
      </c>
      <c r="C81" s="9">
        <v>0</v>
      </c>
      <c r="D81" s="9">
        <v>11726768.84</v>
      </c>
      <c r="E81" s="7">
        <f t="shared" ref="E81:E87" si="23">C81+D81</f>
        <v>11726768.84</v>
      </c>
      <c r="F81" s="9">
        <v>1901398.13</v>
      </c>
      <c r="G81" s="9">
        <v>1901398.13</v>
      </c>
      <c r="H81" s="9">
        <f t="shared" ref="H81:H144" si="24">E81-F81</f>
        <v>9825370.7100000009</v>
      </c>
    </row>
    <row r="82" spans="1:8">
      <c r="A82" s="16" t="s">
        <v>146</v>
      </c>
      <c r="B82" s="21" t="s">
        <v>11</v>
      </c>
      <c r="C82" s="9"/>
      <c r="D82" s="9"/>
      <c r="E82" s="7">
        <f t="shared" si="23"/>
        <v>0</v>
      </c>
      <c r="F82" s="9"/>
      <c r="G82" s="9"/>
      <c r="H82" s="9">
        <f t="shared" si="24"/>
        <v>0</v>
      </c>
    </row>
    <row r="83" spans="1:8">
      <c r="A83" s="16" t="s">
        <v>147</v>
      </c>
      <c r="B83" s="21" t="s">
        <v>12</v>
      </c>
      <c r="C83" s="9">
        <v>0</v>
      </c>
      <c r="D83" s="9">
        <v>2264620.5299999998</v>
      </c>
      <c r="E83" s="7">
        <f t="shared" si="23"/>
        <v>2264620.5299999998</v>
      </c>
      <c r="F83" s="9">
        <v>35726.629999999997</v>
      </c>
      <c r="G83" s="9">
        <v>35726.629999999997</v>
      </c>
      <c r="H83" s="9">
        <f t="shared" si="24"/>
        <v>2228893.9</v>
      </c>
    </row>
    <row r="84" spans="1:8">
      <c r="A84" s="16" t="s">
        <v>148</v>
      </c>
      <c r="B84" s="21" t="s">
        <v>13</v>
      </c>
      <c r="C84" s="9">
        <v>0</v>
      </c>
      <c r="D84" s="9">
        <v>2786076.54</v>
      </c>
      <c r="E84" s="7">
        <f t="shared" si="23"/>
        <v>2786076.54</v>
      </c>
      <c r="F84" s="9">
        <v>214162.56</v>
      </c>
      <c r="G84" s="9">
        <v>0</v>
      </c>
      <c r="H84" s="9">
        <f t="shared" si="24"/>
        <v>2571913.98</v>
      </c>
    </row>
    <row r="85" spans="1:8">
      <c r="A85" s="16" t="s">
        <v>149</v>
      </c>
      <c r="B85" s="21" t="s">
        <v>14</v>
      </c>
      <c r="C85" s="9">
        <v>0</v>
      </c>
      <c r="D85" s="9">
        <v>1119516.0900000001</v>
      </c>
      <c r="E85" s="7">
        <f t="shared" si="23"/>
        <v>1119516.0900000001</v>
      </c>
      <c r="F85" s="9">
        <v>150124.51</v>
      </c>
      <c r="G85" s="9">
        <v>150124.51</v>
      </c>
      <c r="H85" s="9">
        <f t="shared" si="24"/>
        <v>969391.58000000007</v>
      </c>
    </row>
    <row r="86" spans="1:8">
      <c r="A86" s="16" t="s">
        <v>150</v>
      </c>
      <c r="B86" s="21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16" t="s">
        <v>151</v>
      </c>
      <c r="B87" s="21" t="s">
        <v>16</v>
      </c>
      <c r="C87" s="9">
        <v>0</v>
      </c>
      <c r="D87" s="9">
        <v>984114</v>
      </c>
      <c r="E87" s="7">
        <f t="shared" si="23"/>
        <v>984114</v>
      </c>
      <c r="F87" s="9">
        <v>303872.96999999997</v>
      </c>
      <c r="G87" s="9">
        <v>303872.96999999997</v>
      </c>
      <c r="H87" s="9">
        <f t="shared" si="24"/>
        <v>680241.03</v>
      </c>
    </row>
    <row r="88" spans="1:8">
      <c r="A88" s="30" t="s">
        <v>17</v>
      </c>
      <c r="B88" s="31"/>
      <c r="C88" s="8">
        <f>SUM(C89:C97)</f>
        <v>0</v>
      </c>
      <c r="D88" s="8">
        <f t="shared" ref="D88:G88" si="25">SUM(D89:D97)</f>
        <v>327734.23</v>
      </c>
      <c r="E88" s="8">
        <f t="shared" si="25"/>
        <v>327734.23</v>
      </c>
      <c r="F88" s="8">
        <f t="shared" si="25"/>
        <v>0</v>
      </c>
      <c r="G88" s="8">
        <f t="shared" si="25"/>
        <v>0</v>
      </c>
      <c r="H88" s="8">
        <f t="shared" si="24"/>
        <v>327734.23</v>
      </c>
    </row>
    <row r="89" spans="1:8">
      <c r="A89" s="16" t="s">
        <v>152</v>
      </c>
      <c r="B89" s="21" t="s">
        <v>18</v>
      </c>
      <c r="C89" s="9">
        <v>0</v>
      </c>
      <c r="D89" s="9">
        <v>129384.23</v>
      </c>
      <c r="E89" s="7">
        <f t="shared" ref="E89:E97" si="26">C89+D89</f>
        <v>129384.23</v>
      </c>
      <c r="F89" s="9">
        <v>0</v>
      </c>
      <c r="G89" s="9">
        <v>0</v>
      </c>
      <c r="H89" s="9">
        <f t="shared" si="24"/>
        <v>129384.23</v>
      </c>
    </row>
    <row r="90" spans="1:8">
      <c r="A90" s="16" t="s">
        <v>153</v>
      </c>
      <c r="B90" s="21" t="s">
        <v>19</v>
      </c>
      <c r="C90" s="9">
        <v>0</v>
      </c>
      <c r="D90" s="9">
        <v>14500</v>
      </c>
      <c r="E90" s="7">
        <f t="shared" si="26"/>
        <v>14500</v>
      </c>
      <c r="F90" s="9">
        <v>0</v>
      </c>
      <c r="G90" s="9">
        <v>0</v>
      </c>
      <c r="H90" s="9">
        <f t="shared" si="24"/>
        <v>14500</v>
      </c>
    </row>
    <row r="91" spans="1:8">
      <c r="A91" s="16" t="s">
        <v>154</v>
      </c>
      <c r="B91" s="21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16" t="s">
        <v>155</v>
      </c>
      <c r="B92" s="21" t="s">
        <v>21</v>
      </c>
      <c r="C92" s="9">
        <v>0</v>
      </c>
      <c r="D92" s="9">
        <v>4000</v>
      </c>
      <c r="E92" s="7">
        <f t="shared" si="26"/>
        <v>4000</v>
      </c>
      <c r="F92" s="9">
        <v>0</v>
      </c>
      <c r="G92" s="9">
        <v>0</v>
      </c>
      <c r="H92" s="9">
        <f t="shared" si="24"/>
        <v>4000</v>
      </c>
    </row>
    <row r="93" spans="1:8">
      <c r="A93" s="16" t="s">
        <v>156</v>
      </c>
      <c r="B93" s="21" t="s">
        <v>22</v>
      </c>
      <c r="C93" s="9">
        <v>0</v>
      </c>
      <c r="D93" s="9">
        <v>13850</v>
      </c>
      <c r="E93" s="7">
        <f t="shared" si="26"/>
        <v>13850</v>
      </c>
      <c r="F93" s="9">
        <v>0</v>
      </c>
      <c r="G93" s="9">
        <v>0</v>
      </c>
      <c r="H93" s="9">
        <f t="shared" si="24"/>
        <v>13850</v>
      </c>
    </row>
    <row r="94" spans="1:8">
      <c r="A94" s="16" t="s">
        <v>157</v>
      </c>
      <c r="B94" s="21" t="s">
        <v>23</v>
      </c>
      <c r="C94" s="9">
        <v>0</v>
      </c>
      <c r="D94" s="9">
        <v>149500</v>
      </c>
      <c r="E94" s="7">
        <f t="shared" si="26"/>
        <v>149500</v>
      </c>
      <c r="F94" s="9">
        <v>0</v>
      </c>
      <c r="G94" s="9">
        <v>0</v>
      </c>
      <c r="H94" s="9">
        <f t="shared" si="24"/>
        <v>149500</v>
      </c>
    </row>
    <row r="95" spans="1:8">
      <c r="A95" s="16" t="s">
        <v>158</v>
      </c>
      <c r="B95" s="21" t="s">
        <v>24</v>
      </c>
      <c r="C95" s="9">
        <v>0</v>
      </c>
      <c r="D95" s="9">
        <v>500</v>
      </c>
      <c r="E95" s="7">
        <f t="shared" si="26"/>
        <v>500</v>
      </c>
      <c r="F95" s="9">
        <v>0</v>
      </c>
      <c r="G95" s="9">
        <v>0</v>
      </c>
      <c r="H95" s="9">
        <f t="shared" si="24"/>
        <v>500</v>
      </c>
    </row>
    <row r="96" spans="1:8">
      <c r="A96" s="16" t="s">
        <v>159</v>
      </c>
      <c r="B96" s="21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16" t="s">
        <v>160</v>
      </c>
      <c r="B97" s="21" t="s">
        <v>26</v>
      </c>
      <c r="C97" s="9">
        <v>0</v>
      </c>
      <c r="D97" s="9">
        <v>16000</v>
      </c>
      <c r="E97" s="7">
        <f t="shared" si="26"/>
        <v>16000</v>
      </c>
      <c r="F97" s="9">
        <v>0</v>
      </c>
      <c r="G97" s="9">
        <v>0</v>
      </c>
      <c r="H97" s="9">
        <f t="shared" si="24"/>
        <v>16000</v>
      </c>
    </row>
    <row r="98" spans="1:8">
      <c r="A98" s="30" t="s">
        <v>27</v>
      </c>
      <c r="B98" s="31"/>
      <c r="C98" s="8">
        <f>SUM(C99:C107)</f>
        <v>0</v>
      </c>
      <c r="D98" s="8">
        <f t="shared" ref="D98:G98" si="27">SUM(D99:D107)</f>
        <v>6165900.0800000001</v>
      </c>
      <c r="E98" s="8">
        <f t="shared" si="27"/>
        <v>6165900.0800000001</v>
      </c>
      <c r="F98" s="8">
        <f t="shared" si="27"/>
        <v>136894.53</v>
      </c>
      <c r="G98" s="8">
        <f t="shared" si="27"/>
        <v>136894.53</v>
      </c>
      <c r="H98" s="8">
        <f t="shared" si="24"/>
        <v>6029005.5499999998</v>
      </c>
    </row>
    <row r="99" spans="1:8">
      <c r="A99" s="16" t="s">
        <v>161</v>
      </c>
      <c r="B99" s="21" t="s">
        <v>28</v>
      </c>
      <c r="C99" s="9">
        <v>0</v>
      </c>
      <c r="D99" s="9">
        <v>204270.07</v>
      </c>
      <c r="E99" s="7">
        <f t="shared" ref="E99:E107" si="28">C99+D99</f>
        <v>204270.07</v>
      </c>
      <c r="F99" s="9">
        <v>0</v>
      </c>
      <c r="G99" s="9">
        <v>0</v>
      </c>
      <c r="H99" s="9">
        <f t="shared" si="24"/>
        <v>204270.07</v>
      </c>
    </row>
    <row r="100" spans="1:8">
      <c r="A100" s="16" t="s">
        <v>162</v>
      </c>
      <c r="B100" s="21" t="s">
        <v>29</v>
      </c>
      <c r="C100" s="9">
        <v>0</v>
      </c>
      <c r="D100" s="9">
        <v>50000</v>
      </c>
      <c r="E100" s="7">
        <f t="shared" si="28"/>
        <v>50000</v>
      </c>
      <c r="F100" s="9">
        <v>0</v>
      </c>
      <c r="G100" s="9">
        <v>0</v>
      </c>
      <c r="H100" s="9">
        <f t="shared" si="24"/>
        <v>50000</v>
      </c>
    </row>
    <row r="101" spans="1:8">
      <c r="A101" s="16" t="s">
        <v>163</v>
      </c>
      <c r="B101" s="21" t="s">
        <v>30</v>
      </c>
      <c r="C101" s="9">
        <v>0</v>
      </c>
      <c r="D101" s="9">
        <v>73960.2</v>
      </c>
      <c r="E101" s="7">
        <f t="shared" si="28"/>
        <v>73960.2</v>
      </c>
      <c r="F101" s="9">
        <v>38869.51</v>
      </c>
      <c r="G101" s="9">
        <v>38869.51</v>
      </c>
      <c r="H101" s="9">
        <f t="shared" si="24"/>
        <v>35090.689999999995</v>
      </c>
    </row>
    <row r="102" spans="1:8">
      <c r="A102" s="16" t="s">
        <v>164</v>
      </c>
      <c r="B102" s="21" t="s">
        <v>31</v>
      </c>
      <c r="C102" s="9">
        <v>0</v>
      </c>
      <c r="D102" s="9">
        <v>23750</v>
      </c>
      <c r="E102" s="7">
        <f t="shared" si="28"/>
        <v>23750</v>
      </c>
      <c r="F102" s="9">
        <v>4586.99</v>
      </c>
      <c r="G102" s="9">
        <v>4586.99</v>
      </c>
      <c r="H102" s="9">
        <f t="shared" si="24"/>
        <v>19163.010000000002</v>
      </c>
    </row>
    <row r="103" spans="1:8">
      <c r="A103" s="16" t="s">
        <v>165</v>
      </c>
      <c r="B103" s="21" t="s">
        <v>32</v>
      </c>
      <c r="C103" s="9">
        <v>0</v>
      </c>
      <c r="D103" s="9">
        <v>5286806.49</v>
      </c>
      <c r="E103" s="7">
        <f t="shared" si="28"/>
        <v>5286806.49</v>
      </c>
      <c r="F103" s="9">
        <v>32000</v>
      </c>
      <c r="G103" s="9">
        <v>32000</v>
      </c>
      <c r="H103" s="9">
        <f t="shared" si="24"/>
        <v>5254806.49</v>
      </c>
    </row>
    <row r="104" spans="1:8">
      <c r="A104" s="16" t="s">
        <v>166</v>
      </c>
      <c r="B104" s="21" t="s">
        <v>33</v>
      </c>
      <c r="C104" s="9">
        <v>0</v>
      </c>
      <c r="D104" s="9">
        <v>87500</v>
      </c>
      <c r="E104" s="7">
        <f t="shared" si="28"/>
        <v>87500</v>
      </c>
      <c r="F104" s="9">
        <v>0</v>
      </c>
      <c r="G104" s="9">
        <v>0</v>
      </c>
      <c r="H104" s="9">
        <f t="shared" si="24"/>
        <v>87500</v>
      </c>
    </row>
    <row r="105" spans="1:8">
      <c r="A105" s="16" t="s">
        <v>167</v>
      </c>
      <c r="B105" s="21" t="s">
        <v>34</v>
      </c>
      <c r="C105" s="9">
        <v>0</v>
      </c>
      <c r="D105" s="9">
        <v>33200</v>
      </c>
      <c r="E105" s="7">
        <f t="shared" si="28"/>
        <v>33200</v>
      </c>
      <c r="F105" s="9">
        <v>250</v>
      </c>
      <c r="G105" s="9">
        <v>250</v>
      </c>
      <c r="H105" s="9">
        <f t="shared" si="24"/>
        <v>32950</v>
      </c>
    </row>
    <row r="106" spans="1:8">
      <c r="A106" s="16" t="s">
        <v>168</v>
      </c>
      <c r="B106" s="21" t="s">
        <v>35</v>
      </c>
      <c r="C106" s="9">
        <v>0</v>
      </c>
      <c r="D106" s="9">
        <v>3000</v>
      </c>
      <c r="E106" s="7">
        <f t="shared" si="28"/>
        <v>3000</v>
      </c>
      <c r="F106" s="9">
        <v>0</v>
      </c>
      <c r="G106" s="9">
        <v>0</v>
      </c>
      <c r="H106" s="9">
        <f t="shared" si="24"/>
        <v>3000</v>
      </c>
    </row>
    <row r="107" spans="1:8">
      <c r="A107" s="16" t="s">
        <v>169</v>
      </c>
      <c r="B107" s="21" t="s">
        <v>36</v>
      </c>
      <c r="C107" s="9">
        <v>0</v>
      </c>
      <c r="D107" s="9">
        <v>403413.32</v>
      </c>
      <c r="E107" s="7">
        <f t="shared" si="28"/>
        <v>403413.32</v>
      </c>
      <c r="F107" s="9">
        <v>61188.03</v>
      </c>
      <c r="G107" s="9">
        <v>61188.03</v>
      </c>
      <c r="H107" s="9">
        <f t="shared" si="24"/>
        <v>342225.29000000004</v>
      </c>
    </row>
    <row r="108" spans="1:8">
      <c r="A108" s="30" t="s">
        <v>37</v>
      </c>
      <c r="B108" s="31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16" t="s">
        <v>170</v>
      </c>
      <c r="B109" s="21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16" t="s">
        <v>171</v>
      </c>
      <c r="B110" s="21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16" t="s">
        <v>172</v>
      </c>
      <c r="B111" s="21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16" t="s">
        <v>173</v>
      </c>
      <c r="B112" s="21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16" t="s">
        <v>174</v>
      </c>
      <c r="B113" s="21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16" t="s">
        <v>175</v>
      </c>
      <c r="B114" s="21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18"/>
      <c r="B115" s="21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18"/>
      <c r="B116" s="21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16" t="s">
        <v>176</v>
      </c>
      <c r="B117" s="21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30" t="s">
        <v>47</v>
      </c>
      <c r="B118" s="31"/>
      <c r="C118" s="8">
        <f>SUM(C119:C127)</f>
        <v>0</v>
      </c>
      <c r="D118" s="8">
        <f t="shared" ref="D118:G118" si="31">SUM(D119:D127)</f>
        <v>5075690</v>
      </c>
      <c r="E118" s="8">
        <f t="shared" si="31"/>
        <v>5075690</v>
      </c>
      <c r="F118" s="8">
        <f t="shared" si="31"/>
        <v>0</v>
      </c>
      <c r="G118" s="8">
        <f t="shared" si="31"/>
        <v>0</v>
      </c>
      <c r="H118" s="8">
        <f t="shared" si="24"/>
        <v>5075690</v>
      </c>
    </row>
    <row r="119" spans="1:8">
      <c r="A119" s="16" t="s">
        <v>177</v>
      </c>
      <c r="B119" s="21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16" t="s">
        <v>178</v>
      </c>
      <c r="B120" s="21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16" t="s">
        <v>179</v>
      </c>
      <c r="B121" s="21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16" t="s">
        <v>180</v>
      </c>
      <c r="B122" s="21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16" t="s">
        <v>181</v>
      </c>
      <c r="B123" s="21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16" t="s">
        <v>182</v>
      </c>
      <c r="B124" s="21" t="s">
        <v>53</v>
      </c>
      <c r="C124" s="9">
        <v>0</v>
      </c>
      <c r="D124" s="9">
        <v>5075690</v>
      </c>
      <c r="E124" s="7">
        <f t="shared" si="32"/>
        <v>5075690</v>
      </c>
      <c r="F124" s="9">
        <v>0</v>
      </c>
      <c r="G124" s="9">
        <v>0</v>
      </c>
      <c r="H124" s="9">
        <f t="shared" si="24"/>
        <v>5075690</v>
      </c>
    </row>
    <row r="125" spans="1:8">
      <c r="A125" s="16" t="s">
        <v>183</v>
      </c>
      <c r="B125" s="21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16" t="s">
        <v>184</v>
      </c>
      <c r="B126" s="21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16" t="s">
        <v>185</v>
      </c>
      <c r="B127" s="21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30" t="s">
        <v>57</v>
      </c>
      <c r="B128" s="31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16" t="s">
        <v>186</v>
      </c>
      <c r="B129" s="21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16" t="s">
        <v>187</v>
      </c>
      <c r="B130" s="21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16" t="s">
        <v>188</v>
      </c>
      <c r="B131" s="21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30" t="s">
        <v>61</v>
      </c>
      <c r="B132" s="31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16" t="s">
        <v>189</v>
      </c>
      <c r="B133" s="21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16" t="s">
        <v>190</v>
      </c>
      <c r="B134" s="21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16" t="s">
        <v>191</v>
      </c>
      <c r="B135" s="21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16" t="s">
        <v>192</v>
      </c>
      <c r="B136" s="21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16" t="s">
        <v>193</v>
      </c>
      <c r="B137" s="21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16" t="s">
        <v>194</v>
      </c>
      <c r="B138" s="21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16"/>
      <c r="B139" s="21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16" t="s">
        <v>195</v>
      </c>
      <c r="B140" s="21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30" t="s">
        <v>70</v>
      </c>
      <c r="B141" s="31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16" t="s">
        <v>196</v>
      </c>
      <c r="B142" s="21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16" t="s">
        <v>197</v>
      </c>
      <c r="B143" s="21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16" t="s">
        <v>206</v>
      </c>
      <c r="B144" s="21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30" t="s">
        <v>74</v>
      </c>
      <c r="B145" s="31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16" t="s">
        <v>198</v>
      </c>
      <c r="B146" s="21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16" t="s">
        <v>199</v>
      </c>
      <c r="B147" s="21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16" t="s">
        <v>200</v>
      </c>
      <c r="B148" s="21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16" t="s">
        <v>201</v>
      </c>
      <c r="B149" s="21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16" t="s">
        <v>202</v>
      </c>
      <c r="B150" s="21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16" t="s">
        <v>203</v>
      </c>
      <c r="B151" s="21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16" t="s">
        <v>204</v>
      </c>
      <c r="B152" s="21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19"/>
      <c r="B153" s="22"/>
      <c r="C153" s="9"/>
      <c r="D153" s="9"/>
      <c r="E153" s="9"/>
      <c r="F153" s="9"/>
      <c r="G153" s="9"/>
      <c r="H153" s="9"/>
    </row>
    <row r="154" spans="1:8">
      <c r="A154" s="32" t="s">
        <v>83</v>
      </c>
      <c r="B154" s="33"/>
      <c r="C154" s="8">
        <f>C4+C79</f>
        <v>22773230.000000004</v>
      </c>
      <c r="D154" s="8">
        <f t="shared" ref="D154:H154" si="42">D4+D79</f>
        <v>34725224.090000004</v>
      </c>
      <c r="E154" s="8">
        <f t="shared" si="42"/>
        <v>57498454.090000004</v>
      </c>
      <c r="F154" s="8">
        <f t="shared" si="42"/>
        <v>9425843.6899999995</v>
      </c>
      <c r="G154" s="8">
        <f t="shared" si="42"/>
        <v>9184895.9699999988</v>
      </c>
      <c r="H154" s="8">
        <f t="shared" si="42"/>
        <v>48072610.399999999</v>
      </c>
    </row>
    <row r="155" spans="1:8" ht="5.0999999999999996" customHeight="1">
      <c r="A155" s="24"/>
      <c r="B155" s="23"/>
      <c r="C155" s="10"/>
      <c r="D155" s="10"/>
      <c r="E155" s="10"/>
      <c r="F155" s="10"/>
      <c r="G155" s="10"/>
      <c r="H155" s="10"/>
    </row>
    <row r="156" spans="1:8">
      <c r="A156" s="11" t="s">
        <v>208</v>
      </c>
      <c r="B156" s="11"/>
      <c r="C156" s="11"/>
      <c r="D156" s="11"/>
    </row>
    <row r="157" spans="1:8">
      <c r="A157" s="11"/>
      <c r="B157" s="11"/>
      <c r="C157" s="11"/>
      <c r="D157" s="11"/>
    </row>
    <row r="158" spans="1:8">
      <c r="A158" s="11"/>
      <c r="B158" s="11"/>
      <c r="C158" s="11"/>
      <c r="D158" s="11"/>
    </row>
    <row r="159" spans="1:8">
      <c r="A159" s="11"/>
      <c r="B159" s="11"/>
      <c r="C159" s="11"/>
      <c r="D159" s="11"/>
    </row>
    <row r="160" spans="1:8">
      <c r="A160" s="25" t="s">
        <v>209</v>
      </c>
      <c r="B160" s="26"/>
      <c r="C160" s="26"/>
      <c r="D160" s="27"/>
      <c r="E160" s="27" t="s">
        <v>210</v>
      </c>
    </row>
    <row r="161" spans="1:5">
      <c r="A161" s="28" t="s">
        <v>211</v>
      </c>
      <c r="B161" s="26"/>
      <c r="C161" s="26"/>
      <c r="D161" s="29"/>
      <c r="E161" s="29" t="s">
        <v>212</v>
      </c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" bottom="0" header="0.31496062992125984" footer="0.31496062992125984"/>
  <pageSetup scale="54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2021-04-19T19:11:45Z</cp:lastPrinted>
  <dcterms:created xsi:type="dcterms:W3CDTF">2017-01-11T17:22:36Z</dcterms:created>
  <dcterms:modified xsi:type="dcterms:W3CDTF">2021-04-28T15:47:46Z</dcterms:modified>
</cp:coreProperties>
</file>