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52511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G21" i="1"/>
  <c r="F24" i="1"/>
  <c r="G24" i="1" s="1"/>
  <c r="F23" i="1"/>
  <c r="G23" i="1" s="1"/>
  <c r="F22" i="1"/>
  <c r="G22" i="1" s="1"/>
  <c r="F21" i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G4" i="1" l="1"/>
  <c r="F4" i="1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<sst xmlns="http://schemas.openxmlformats.org/spreadsheetml/2006/main" count="31" uniqueCount="31">
  <si>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</si>
  <si>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</si>
  <si>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</si>
  <si>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</si>
  <si>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</si>
  <si>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</si>
  <si>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</si>
  <si>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</si>
  <si>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</si>
  <si>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</si>
  <si>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</si>
  <si>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</si>
  <si>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</si>
  <si>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</si>
  <si>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</si>
  <si>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</si>
  <si>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</si>
  <si>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</si>
  <si>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</si>
  <si>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</si>
  <si>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</si>
  <si>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</si>
  <si>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</si>
  <si>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</si>
  <si>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</si>
  <si>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</si>
  <si>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INSTITUTO TECNOLOGICO SUPERIOR DE SALVATIERRA
Estado Analítico del Activo
Del 1 de Enero al 31 de Diciembre de 2021</t>
  </si>
  <si>
    <t>CP. RAMIRO CONTRERAS RODRIGUEZ</t>
  </si>
  <si>
    <t>DR. RODRIGO CARRASCO RAMIREZ</t>
  </si>
  <si>
    <t>SUBDIRECTOR DE ADMINISTRACION Y FINANZAS</t>
  </si>
  <si>
    <t xml:space="preserve">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</si>
</sst>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Normal="100" workbookViewId="0">
      <selection activeCell="E17" sqref="E17"/>
    </sheetView>
  </sheetViews>
  <sheetFormatPr baseColWidth="10" defaultColWidth="12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3" t="s">
        <v>26</v>
      </c>
      <c r="B1" s="24"/>
      <c r="C1" s="24"/>
      <c r="D1" s="24"/>
      <c r="E1" s="24"/>
      <c r="F1" s="24"/>
      <c r="G1" s="25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111895622.91</v>
      </c>
      <c r="D4" s="13">
        <f>SUM(D6+D15)</f>
        <v>147976390.87</v>
      </c>
      <c r="E4" s="13">
        <f>SUM(E6+E15)</f>
        <v>145755111.51000002</v>
      </c>
      <c r="F4" s="13">
        <f>SUM(F6+F15)</f>
        <v>114116902.27000001</v>
      </c>
      <c r="G4" s="13">
        <f>SUM(G6+G15)</f>
        <v>2221279.3600000073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17900472.670000002</v>
      </c>
      <c r="D6" s="13">
        <f>SUM(D7:D13)</f>
        <v>142979360.87</v>
      </c>
      <c r="E6" s="13">
        <f>SUM(E7:E13)</f>
        <v>143390851.15000001</v>
      </c>
      <c r="F6" s="13">
        <f>SUM(F7:F13)</f>
        <v>17488982.390000008</v>
      </c>
      <c r="G6" s="13">
        <f>SUM(G7:G13)</f>
        <v>-411490.27999999328</v>
      </c>
    </row>
    <row r="7" spans="1:7" x14ac:dyDescent="0.2">
      <c r="A7" s="3">
        <v>1110</v>
      </c>
      <c r="B7" s="7" t="s">
        <v>9</v>
      </c>
      <c r="C7" s="18">
        <v>17898610.620000001</v>
      </c>
      <c r="D7" s="18">
        <v>83906418.650000006</v>
      </c>
      <c r="E7" s="18">
        <v>84358086.329999998</v>
      </c>
      <c r="F7" s="18">
        <f>C7+D7-E7</f>
        <v>17446942.940000013</v>
      </c>
      <c r="G7" s="18">
        <f t="shared" ref="G7:G13" si="0">F7-C7</f>
        <v>-451667.67999998853</v>
      </c>
    </row>
    <row r="8" spans="1:7" x14ac:dyDescent="0.2">
      <c r="A8" s="3">
        <v>1120</v>
      </c>
      <c r="B8" s="7" t="s">
        <v>10</v>
      </c>
      <c r="C8" s="18">
        <v>0</v>
      </c>
      <c r="D8" s="18">
        <v>58859735.119999997</v>
      </c>
      <c r="E8" s="18">
        <v>58819541.740000002</v>
      </c>
      <c r="F8" s="18">
        <f t="shared" ref="F8:F13" si="1">C8+D8-E8</f>
        <v>40193.379999995232</v>
      </c>
      <c r="G8" s="18">
        <f t="shared" si="0"/>
        <v>40193.379999995232</v>
      </c>
    </row>
    <row r="9" spans="1:7" x14ac:dyDescent="0.2">
      <c r="A9" s="3">
        <v>1130</v>
      </c>
      <c r="B9" s="7" t="s">
        <v>11</v>
      </c>
      <c r="C9" s="18">
        <v>35.049999999999997</v>
      </c>
      <c r="D9" s="18">
        <v>213207.1</v>
      </c>
      <c r="E9" s="18">
        <v>213223.08</v>
      </c>
      <c r="F9" s="18">
        <f t="shared" si="1"/>
        <v>19.070000000006985</v>
      </c>
      <c r="G9" s="18">
        <f t="shared" si="0"/>
        <v>-15.979999999993012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1827</v>
      </c>
      <c r="D13" s="18">
        <v>0</v>
      </c>
      <c r="E13" s="18">
        <v>0</v>
      </c>
      <c r="F13" s="18">
        <f t="shared" si="1"/>
        <v>1827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93995150.239999995</v>
      </c>
      <c r="D15" s="13">
        <f>SUM(D16:D24)</f>
        <v>4997030</v>
      </c>
      <c r="E15" s="13">
        <f>SUM(E16:E24)</f>
        <v>2364260.36</v>
      </c>
      <c r="F15" s="13">
        <f>SUM(F16:F24)</f>
        <v>96627919.879999995</v>
      </c>
      <c r="G15" s="13">
        <f>SUM(G16:G24)</f>
        <v>2632769.6400000006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0</v>
      </c>
      <c r="D17" s="19">
        <v>0</v>
      </c>
      <c r="E17" s="19">
        <v>0</v>
      </c>
      <c r="F17" s="19">
        <f t="shared" ref="F17:F24" si="3">C17+D17-E17</f>
        <v>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81008785.689999998</v>
      </c>
      <c r="D18" s="19">
        <v>0</v>
      </c>
      <c r="E18" s="19">
        <v>0</v>
      </c>
      <c r="F18" s="19">
        <f t="shared" si="3"/>
        <v>81008785.689999998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32056995.82</v>
      </c>
      <c r="D19" s="18">
        <v>4997030</v>
      </c>
      <c r="E19" s="18">
        <v>0</v>
      </c>
      <c r="F19" s="18">
        <f t="shared" si="3"/>
        <v>37054025.82</v>
      </c>
      <c r="G19" s="18">
        <f t="shared" si="2"/>
        <v>4997030</v>
      </c>
    </row>
    <row r="20" spans="1:7" x14ac:dyDescent="0.2">
      <c r="A20" s="3">
        <v>1250</v>
      </c>
      <c r="B20" s="7" t="s">
        <v>19</v>
      </c>
      <c r="C20" s="18">
        <v>2851.04</v>
      </c>
      <c r="D20" s="18">
        <v>0</v>
      </c>
      <c r="E20" s="18">
        <v>0</v>
      </c>
      <c r="F20" s="18">
        <f t="shared" si="3"/>
        <v>2851.04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-19073482.309999999</v>
      </c>
      <c r="D21" s="18">
        <v>0</v>
      </c>
      <c r="E21" s="18">
        <v>2364260.36</v>
      </c>
      <c r="F21" s="18">
        <f t="shared" si="3"/>
        <v>-21437742.669999998</v>
      </c>
      <c r="G21" s="18">
        <f t="shared" si="2"/>
        <v>-2364260.3599999994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6" t="s">
        <v>25</v>
      </c>
      <c r="C26" s="26"/>
      <c r="D26" s="26"/>
      <c r="E26" s="26"/>
      <c r="F26" s="26"/>
      <c r="G26" s="26"/>
    </row>
    <row r="31" spans="1:7" x14ac:dyDescent="0.2">
      <c r="B31" s="20" t="s">
        <v>27</v>
      </c>
      <c r="C31" s="20"/>
      <c r="D31" s="21"/>
      <c r="E31" s="21"/>
      <c r="F31" s="22" t="s">
        <v>28</v>
      </c>
    </row>
    <row r="32" spans="1:7" x14ac:dyDescent="0.2">
      <c r="B32" s="20" t="s">
        <v>29</v>
      </c>
      <c r="C32" s="20"/>
      <c r="D32" s="21"/>
      <c r="E32" s="27" t="s">
        <v>30</v>
      </c>
      <c r="F32" s="27"/>
    </row>
  </sheetData>
  <sheetProtection formatCells="0" formatColumns="0" formatRows="0" autoFilter="0"/>
  <mergeCells count="3">
    <mergeCell ref="A1:G1"/>
    <mergeCell ref="B26:G26"/>
    <mergeCell ref="E32:F3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2022-01-13T22:46:21Z</cp:lastPrinted>
  <dcterms:created xsi:type="dcterms:W3CDTF">2014-02-09T04:04:15Z</dcterms:created>
  <dcterms:modified xsi:type="dcterms:W3CDTF">2022-02-04T22:52:51Z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