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EJERCICIO 2022\INF FINANCIERA\CUENTA PUBLICA 2022\4o TRIMESTRE\publicar pag itess\CONTABLES\"/>
    </mc:Choice>
  </mc:AlternateContent>
  <bookViews>
    <workbookView xWindow="0" yWindow="0" windowWidth="21600" windowHeight="10080"/>
  </bookViews>
  <sheets>
    <sheet name="EAA" sheetId="2" r:id="rId1"/>
  </sheets>
  <definedNames>
    <definedName name="_xlnm._FilterDatabase" localSheetId="0" hidden="1">EAA!$A$2:$F$21</definedName>
    <definedName name="_xlnm.Print_Area" localSheetId="0">EAA!$A$1:$F$33</definedName>
  </definedNames>
  <calcPr calcId="152511"/>
</workbook>
</file>

<file path=xl/calcChain.xml><?xml version="1.0" encoding="utf-8"?>
<calcChain xmlns="http://schemas.openxmlformats.org/spreadsheetml/2006/main">
  <c r="E21" i="2" l="1"/>
  <c r="F21" i="2" s="1"/>
  <c r="E20" i="2"/>
  <c r="F20" i="2" s="1"/>
  <c r="E19" i="2"/>
  <c r="F19" i="2" s="1"/>
  <c r="E18" i="2"/>
  <c r="F18" i="2" s="1"/>
  <c r="E17" i="2"/>
  <c r="F17" i="2" s="1"/>
  <c r="E16" i="2"/>
  <c r="F16" i="2" s="1"/>
  <c r="E15" i="2"/>
  <c r="F15" i="2" s="1"/>
  <c r="E14" i="2"/>
  <c r="F14" i="2" s="1"/>
  <c r="E13" i="2"/>
  <c r="F13" i="2" s="1"/>
  <c r="D12" i="2"/>
  <c r="C12" i="2"/>
  <c r="B12" i="2"/>
  <c r="E11" i="2"/>
  <c r="F11" i="2" s="1"/>
  <c r="E10" i="2"/>
  <c r="F10" i="2" s="1"/>
  <c r="E9" i="2"/>
  <c r="F9" i="2" s="1"/>
  <c r="E8" i="2"/>
  <c r="F8" i="2" s="1"/>
  <c r="E7" i="2"/>
  <c r="F7" i="2" s="1"/>
  <c r="E6" i="2"/>
  <c r="F6" i="2" s="1"/>
  <c r="E5" i="2"/>
  <c r="F5" i="2" s="1"/>
  <c r="D4" i="2"/>
  <c r="C4" i="2"/>
  <c r="B4" i="2"/>
  <c r="D3" i="2" l="1"/>
  <c r="C3" i="2"/>
  <c r="B3" i="2"/>
  <c r="E12" i="2"/>
  <c r="F12" i="2"/>
  <c r="E4" i="2"/>
  <c r="F4" i="2"/>
  <c r="F3" i="2" l="1"/>
  <c r="E3" i="2"/>
</calcChain>
</file>

<file path=xl/sharedStrings.xml><?xml version="1.0" encoding="utf-8"?>
<sst xmlns="http://schemas.openxmlformats.org/spreadsheetml/2006/main" count="31" uniqueCount="31">
  <si>
    <t>ACTIVO</t>
  </si>
  <si>
    <t>Inventarios</t>
  </si>
  <si>
    <t>Almacenes</t>
  </si>
  <si>
    <t>Concepto</t>
  </si>
  <si>
    <t>Activo Circulante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</si>
  <si>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</si>
  <si>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</si>
  <si>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</si>
  <si>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</si>
  <si>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</si>
  <si>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</si>
  <si>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</si>
  <si>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</si>
  <si>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</si>
  <si>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</si>
  <si>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</si>
  <si>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</si>
  <si>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</si>
  <si>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</si>
  <si>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</si>
  <si>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Saldo Inicial</t>
  </si>
  <si>
    <t>Cargos del Periodo</t>
  </si>
  <si>
    <t>Abonos del Periodo</t>
  </si>
  <si>
    <t>Saldo Final</t>
  </si>
  <si>
    <t>Variación Del Periodo</t>
  </si>
  <si>
    <t>Bajo protesta de decir verdad declaramos que los Estados Financieros y sus notas, son razonablemente correctos y son responsabilidad del emisor.</t>
  </si>
  <si>
    <t>INSTITUTO TECNOLOGICO SUPERIOR DE SALVATIERRA
Estado Analítico del Activo
Del 1 de Enero al 31 de Diciembre de 2022
(Cifras en Pesos)</t>
  </si>
  <si>
    <t>CP. RAMIRO CONTRERAS RODRIGUEZ</t>
  </si>
  <si>
    <t>DR. RODRIGO CARRASCO RAMIREZ</t>
  </si>
  <si>
    <t>SUBDIRECTOR DE ADMINISTRACION Y FINANZAS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</si>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</sst>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u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0">
    <xf numFmtId="0" fontId="0" fillId="0" borderId="0" xfId="0"/>
    <xf numFmtId="0" fontId="0" fillId="0" borderId="0" xfId="0" applyProtection="1">
      <protection locked="0"/>
    </xf>
    <xf numFmtId="4" fontId="2" fillId="2" borderId="4" xfId="8" applyNumberFormat="1" applyFont="1" applyFill="1" applyBorder="1" applyAlignment="1">
      <alignment horizontal="center" vertical="center" wrapText="1"/>
    </xf>
    <xf numFmtId="0" fontId="2" fillId="2" borderId="4" xfId="8" applyFont="1" applyFill="1" applyBorder="1" applyAlignment="1">
      <alignment horizontal="center" vertical="center" wrapText="1"/>
    </xf>
    <xf numFmtId="0" fontId="2" fillId="0" borderId="4" xfId="8" applyFont="1" applyFill="1" applyBorder="1" applyAlignment="1">
      <alignment horizontal="left" vertical="top" indent="1"/>
    </xf>
    <xf numFmtId="0" fontId="2" fillId="0" borderId="4" xfId="8" applyFont="1" applyFill="1" applyBorder="1" applyAlignment="1">
      <alignment horizontal="left" vertical="top" indent="2"/>
    </xf>
    <xf numFmtId="0" fontId="3" fillId="0" borderId="4" xfId="8" applyFont="1" applyFill="1" applyBorder="1" applyAlignment="1">
      <alignment horizontal="left" vertical="top" indent="2"/>
    </xf>
    <xf numFmtId="3" fontId="2" fillId="0" borderId="4" xfId="8" applyNumberFormat="1" applyFont="1" applyFill="1" applyBorder="1" applyAlignment="1" applyProtection="1">
      <alignment vertical="top" wrapText="1"/>
      <protection locked="0"/>
    </xf>
    <xf numFmtId="3" fontId="3" fillId="0" borderId="4" xfId="8" applyNumberFormat="1" applyFont="1" applyFill="1" applyBorder="1" applyAlignment="1" applyProtection="1">
      <alignment vertical="top" wrapText="1"/>
      <protection locked="0"/>
    </xf>
    <xf numFmtId="3" fontId="3" fillId="0" borderId="4" xfId="8" applyNumberFormat="1" applyFont="1" applyFill="1" applyBorder="1" applyAlignment="1" applyProtection="1">
      <alignment wrapText="1"/>
      <protection locked="0"/>
    </xf>
    <xf numFmtId="0" fontId="6" fillId="0" borderId="0" xfId="8" applyFont="1" applyAlignment="1" applyProtection="1">
      <alignment horizontal="left" vertical="top" indent="1"/>
      <protection locked="0"/>
    </xf>
    <xf numFmtId="0" fontId="7" fillId="0" borderId="0" xfId="0" applyFont="1" applyProtection="1">
      <protection locked="0"/>
    </xf>
    <xf numFmtId="0" fontId="8" fillId="0" borderId="0" xfId="8" applyFont="1" applyFill="1" applyBorder="1" applyAlignment="1" applyProtection="1">
      <alignment vertical="top"/>
      <protection locked="0"/>
    </xf>
    <xf numFmtId="4" fontId="8" fillId="0" borderId="0" xfId="8" applyNumberFormat="1" applyFont="1" applyFill="1" applyBorder="1" applyAlignment="1" applyProtection="1">
      <alignment horizontal="left" vertical="top"/>
      <protection locked="0"/>
    </xf>
    <xf numFmtId="0" fontId="3" fillId="0" borderId="0" xfId="8" applyFont="1" applyFill="1" applyBorder="1" applyAlignment="1" applyProtection="1">
      <alignment vertical="top"/>
      <protection locked="0"/>
    </xf>
    <xf numFmtId="4" fontId="3" fillId="0" borderId="0" xfId="8" applyNumberFormat="1" applyFont="1" applyFill="1" applyBorder="1" applyAlignment="1" applyProtection="1">
      <alignment horizontal="left" vertical="top"/>
      <protection locked="0"/>
    </xf>
    <xf numFmtId="4" fontId="3" fillId="0" borderId="0" xfId="8" applyNumberFormat="1" applyFont="1" applyFill="1" applyBorder="1" applyAlignment="1" applyProtection="1">
      <alignment vertical="top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zoomScaleNormal="100" workbookViewId="0">
      <selection activeCell="F28" sqref="F28"/>
    </sheetView>
  </sheetViews>
  <sheetFormatPr baseColWidth="10" defaultColWidth="12" defaultRowHeight="11.25" x14ac:dyDescent="0.2"/>
  <cols>
    <col min="1" max="1" width="65.83203125" style="1" customWidth="1"/>
    <col min="2" max="6" width="20.83203125" style="1" customWidth="1"/>
    <col min="7" max="16384" width="12" style="1"/>
  </cols>
  <sheetData>
    <row r="1" spans="1:6" ht="45" customHeight="1" x14ac:dyDescent="0.2">
      <c r="A1" s="17" t="s">
        <v>26</v>
      </c>
      <c r="B1" s="18"/>
      <c r="C1" s="18"/>
      <c r="D1" s="18"/>
      <c r="E1" s="18"/>
      <c r="F1" s="19"/>
    </row>
    <row r="2" spans="1:6" x14ac:dyDescent="0.2">
      <c r="A2" s="3" t="s">
        <v>3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</row>
    <row r="3" spans="1:6" x14ac:dyDescent="0.2">
      <c r="A3" s="4" t="s">
        <v>0</v>
      </c>
      <c r="B3" s="7">
        <f>B4+B12</f>
        <v>114116902.27</v>
      </c>
      <c r="C3" s="7">
        <f t="shared" ref="C3:F3" si="0">C4+C12</f>
        <v>110941815.49999999</v>
      </c>
      <c r="D3" s="7">
        <f t="shared" si="0"/>
        <v>114110456.72999999</v>
      </c>
      <c r="E3" s="7">
        <f t="shared" si="0"/>
        <v>110948261.04000001</v>
      </c>
      <c r="F3" s="7">
        <f t="shared" si="0"/>
        <v>-3168641.230000013</v>
      </c>
    </row>
    <row r="4" spans="1:6" x14ac:dyDescent="0.2">
      <c r="A4" s="5" t="s">
        <v>4</v>
      </c>
      <c r="B4" s="7">
        <f>SUM(B5:B11)</f>
        <v>17488982.390000001</v>
      </c>
      <c r="C4" s="7">
        <f>SUM(C5:C11)</f>
        <v>110459557.94999999</v>
      </c>
      <c r="D4" s="7">
        <f>SUM(D5:D11)</f>
        <v>110734971.78999999</v>
      </c>
      <c r="E4" s="7">
        <f>SUM(E5:E11)</f>
        <v>17213568.549999993</v>
      </c>
      <c r="F4" s="7">
        <f>SUM(F5:F11)</f>
        <v>-275413.84000000852</v>
      </c>
    </row>
    <row r="5" spans="1:6" x14ac:dyDescent="0.2">
      <c r="A5" s="6" t="s">
        <v>5</v>
      </c>
      <c r="B5" s="8">
        <v>17446942.940000001</v>
      </c>
      <c r="C5" s="8">
        <v>55901950.409999996</v>
      </c>
      <c r="D5" s="8">
        <v>56137176.780000001</v>
      </c>
      <c r="E5" s="8">
        <f>B5+C5-D5</f>
        <v>17211716.569999993</v>
      </c>
      <c r="F5" s="8">
        <f t="shared" ref="F5:F11" si="1">E5-B5</f>
        <v>-235226.37000000849</v>
      </c>
    </row>
    <row r="6" spans="1:6" x14ac:dyDescent="0.2">
      <c r="A6" s="6" t="s">
        <v>6</v>
      </c>
      <c r="B6" s="8">
        <v>40193.379999999997</v>
      </c>
      <c r="C6" s="8">
        <v>54276670.939999998</v>
      </c>
      <c r="D6" s="8">
        <v>54316864.32</v>
      </c>
      <c r="E6" s="8">
        <f t="shared" ref="E6:E11" si="2">B6+C6-D6</f>
        <v>0</v>
      </c>
      <c r="F6" s="8">
        <f t="shared" si="1"/>
        <v>-40193.379999999997</v>
      </c>
    </row>
    <row r="7" spans="1:6" x14ac:dyDescent="0.2">
      <c r="A7" s="6" t="s">
        <v>7</v>
      </c>
      <c r="B7" s="8">
        <v>19.07</v>
      </c>
      <c r="C7" s="8">
        <v>280936.59999999998</v>
      </c>
      <c r="D7" s="8">
        <v>280930.69</v>
      </c>
      <c r="E7" s="8">
        <f t="shared" si="2"/>
        <v>24.979999999981374</v>
      </c>
      <c r="F7" s="8">
        <f t="shared" si="1"/>
        <v>5.9099999999813733</v>
      </c>
    </row>
    <row r="8" spans="1:6" x14ac:dyDescent="0.2">
      <c r="A8" s="6" t="s">
        <v>1</v>
      </c>
      <c r="B8" s="8">
        <v>0</v>
      </c>
      <c r="C8" s="8">
        <v>0</v>
      </c>
      <c r="D8" s="8">
        <v>0</v>
      </c>
      <c r="E8" s="8">
        <f t="shared" si="2"/>
        <v>0</v>
      </c>
      <c r="F8" s="8">
        <f t="shared" si="1"/>
        <v>0</v>
      </c>
    </row>
    <row r="9" spans="1:6" x14ac:dyDescent="0.2">
      <c r="A9" s="6" t="s">
        <v>2</v>
      </c>
      <c r="B9" s="8">
        <v>0</v>
      </c>
      <c r="C9" s="8">
        <v>0</v>
      </c>
      <c r="D9" s="8">
        <v>0</v>
      </c>
      <c r="E9" s="8">
        <f t="shared" si="2"/>
        <v>0</v>
      </c>
      <c r="F9" s="8">
        <f t="shared" si="1"/>
        <v>0</v>
      </c>
    </row>
    <row r="10" spans="1:6" x14ac:dyDescent="0.2">
      <c r="A10" s="6" t="s">
        <v>8</v>
      </c>
      <c r="B10" s="8">
        <v>0</v>
      </c>
      <c r="C10" s="8">
        <v>0</v>
      </c>
      <c r="D10" s="8">
        <v>0</v>
      </c>
      <c r="E10" s="8">
        <f t="shared" si="2"/>
        <v>0</v>
      </c>
      <c r="F10" s="8">
        <f t="shared" si="1"/>
        <v>0</v>
      </c>
    </row>
    <row r="11" spans="1:6" x14ac:dyDescent="0.2">
      <c r="A11" s="6" t="s">
        <v>9</v>
      </c>
      <c r="B11" s="8">
        <v>1827</v>
      </c>
      <c r="C11" s="8">
        <v>0</v>
      </c>
      <c r="D11" s="8">
        <v>0</v>
      </c>
      <c r="E11" s="8">
        <f t="shared" si="2"/>
        <v>1827</v>
      </c>
      <c r="F11" s="8">
        <f t="shared" si="1"/>
        <v>0</v>
      </c>
    </row>
    <row r="12" spans="1:6" x14ac:dyDescent="0.2">
      <c r="A12" s="5" t="s">
        <v>10</v>
      </c>
      <c r="B12" s="7">
        <f>SUM(B13:B21)</f>
        <v>96627919.879999995</v>
      </c>
      <c r="C12" s="7">
        <f>SUM(C13:C21)</f>
        <v>482257.55</v>
      </c>
      <c r="D12" s="7">
        <f>SUM(D13:D21)</f>
        <v>3375484.94</v>
      </c>
      <c r="E12" s="7">
        <f>SUM(E13:E21)</f>
        <v>93734692.49000001</v>
      </c>
      <c r="F12" s="7">
        <f>SUM(F13:F21)</f>
        <v>-2893227.3900000043</v>
      </c>
    </row>
    <row r="13" spans="1:6" x14ac:dyDescent="0.2">
      <c r="A13" s="6" t="s">
        <v>11</v>
      </c>
      <c r="B13" s="8">
        <v>0</v>
      </c>
      <c r="C13" s="8">
        <v>0</v>
      </c>
      <c r="D13" s="8">
        <v>0</v>
      </c>
      <c r="E13" s="8">
        <f>B13+C13-D13</f>
        <v>0</v>
      </c>
      <c r="F13" s="8">
        <f t="shared" ref="F13:F21" si="3">E13-B13</f>
        <v>0</v>
      </c>
    </row>
    <row r="14" spans="1:6" x14ac:dyDescent="0.2">
      <c r="A14" s="6" t="s">
        <v>12</v>
      </c>
      <c r="B14" s="9">
        <v>0</v>
      </c>
      <c r="C14" s="9">
        <v>0</v>
      </c>
      <c r="D14" s="9">
        <v>0</v>
      </c>
      <c r="E14" s="9">
        <f t="shared" ref="E14:E21" si="4">B14+C14-D14</f>
        <v>0</v>
      </c>
      <c r="F14" s="9">
        <f t="shared" si="3"/>
        <v>0</v>
      </c>
    </row>
    <row r="15" spans="1:6" x14ac:dyDescent="0.2">
      <c r="A15" s="6" t="s">
        <v>13</v>
      </c>
      <c r="B15" s="9">
        <v>81008785.689999998</v>
      </c>
      <c r="C15" s="9">
        <v>0</v>
      </c>
      <c r="D15" s="9">
        <v>0</v>
      </c>
      <c r="E15" s="9">
        <f t="shared" si="4"/>
        <v>81008785.689999998</v>
      </c>
      <c r="F15" s="9">
        <f t="shared" si="3"/>
        <v>0</v>
      </c>
    </row>
    <row r="16" spans="1:6" x14ac:dyDescent="0.2">
      <c r="A16" s="6" t="s">
        <v>14</v>
      </c>
      <c r="B16" s="8">
        <v>37054025.82</v>
      </c>
      <c r="C16" s="8">
        <v>482257.55</v>
      </c>
      <c r="D16" s="8">
        <v>1334000</v>
      </c>
      <c r="E16" s="8">
        <f t="shared" si="4"/>
        <v>36202283.369999997</v>
      </c>
      <c r="F16" s="8">
        <f t="shared" si="3"/>
        <v>-851742.45000000298</v>
      </c>
    </row>
    <row r="17" spans="1:6" x14ac:dyDescent="0.2">
      <c r="A17" s="6" t="s">
        <v>15</v>
      </c>
      <c r="B17" s="8">
        <v>2851.04</v>
      </c>
      <c r="C17" s="8">
        <v>0</v>
      </c>
      <c r="D17" s="8">
        <v>0</v>
      </c>
      <c r="E17" s="8">
        <f t="shared" si="4"/>
        <v>2851.04</v>
      </c>
      <c r="F17" s="8">
        <f t="shared" si="3"/>
        <v>0</v>
      </c>
    </row>
    <row r="18" spans="1:6" x14ac:dyDescent="0.2">
      <c r="A18" s="6" t="s">
        <v>16</v>
      </c>
      <c r="B18" s="8">
        <v>-21437742.670000002</v>
      </c>
      <c r="C18" s="8">
        <v>0</v>
      </c>
      <c r="D18" s="8">
        <v>2041484.94</v>
      </c>
      <c r="E18" s="8">
        <f t="shared" si="4"/>
        <v>-23479227.610000003</v>
      </c>
      <c r="F18" s="8">
        <f t="shared" si="3"/>
        <v>-2041484.9400000013</v>
      </c>
    </row>
    <row r="19" spans="1:6" x14ac:dyDescent="0.2">
      <c r="A19" s="6" t="s">
        <v>17</v>
      </c>
      <c r="B19" s="8">
        <v>0</v>
      </c>
      <c r="C19" s="8">
        <v>0</v>
      </c>
      <c r="D19" s="8">
        <v>0</v>
      </c>
      <c r="E19" s="8">
        <f t="shared" si="4"/>
        <v>0</v>
      </c>
      <c r="F19" s="8">
        <f t="shared" si="3"/>
        <v>0</v>
      </c>
    </row>
    <row r="20" spans="1:6" x14ac:dyDescent="0.2">
      <c r="A20" s="6" t="s">
        <v>18</v>
      </c>
      <c r="B20" s="8">
        <v>0</v>
      </c>
      <c r="C20" s="8">
        <v>0</v>
      </c>
      <c r="D20" s="8">
        <v>0</v>
      </c>
      <c r="E20" s="8">
        <f t="shared" si="4"/>
        <v>0</v>
      </c>
      <c r="F20" s="8">
        <f t="shared" si="3"/>
        <v>0</v>
      </c>
    </row>
    <row r="21" spans="1:6" x14ac:dyDescent="0.2">
      <c r="A21" s="6" t="s">
        <v>19</v>
      </c>
      <c r="B21" s="8">
        <v>0</v>
      </c>
      <c r="C21" s="8">
        <v>0</v>
      </c>
      <c r="D21" s="8">
        <v>0</v>
      </c>
      <c r="E21" s="8">
        <f t="shared" si="4"/>
        <v>0</v>
      </c>
      <c r="F21" s="8">
        <f t="shared" si="3"/>
        <v>0</v>
      </c>
    </row>
    <row r="23" spans="1:6" s="11" customFormat="1" ht="12" x14ac:dyDescent="0.2">
      <c r="A23" s="10" t="s">
        <v>25</v>
      </c>
    </row>
    <row r="28" spans="1:6" x14ac:dyDescent="0.2">
      <c r="A28" s="12" t="s">
        <v>27</v>
      </c>
      <c r="B28" s="13"/>
      <c r="C28" s="14"/>
      <c r="D28" s="13" t="s">
        <v>28</v>
      </c>
    </row>
    <row r="29" spans="1:6" x14ac:dyDescent="0.2">
      <c r="A29" s="14" t="s">
        <v>29</v>
      </c>
      <c r="B29" s="15"/>
      <c r="C29" s="14"/>
      <c r="D29" s="16" t="s">
        <v>30</v>
      </c>
    </row>
  </sheetData>
  <sheetProtection formatCells="0" formatColumns="0" formatRows="0" autoFilter="0"/>
  <mergeCells count="1">
    <mergeCell ref="A1:F1"/>
  </mergeCells>
  <printOptions horizontalCentered="1"/>
  <pageMargins left="0.70866141732283472" right="0.70866141732283472" top="0.74803149606299213" bottom="0.74803149606299213" header="0.31496062992125984" footer="0.31496062992125984"/>
  <pageSetup scale="7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9975A6E-67DC-48ED-89E1-88A2BA5B54C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5CE3260-E938-4519-B043-9EF89CF0BA17}">
  <ds:schemaRefs>
    <ds:schemaRef ds:uri="http://schemas.microsoft.com/office/2006/metadata/properties"/>
    <ds:schemaRef ds:uri="http://purl.org/dc/dcmitype/"/>
    <ds:schemaRef ds:uri="http://purl.org/dc/terms/"/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4923DD1-1011-4BD6-A599-A03DCF5595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Hewlett-Packard Company</cp:lastModifiedBy>
  <cp:lastPrinted>2023-01-20T18:17:54Z</cp:lastPrinted>
  <dcterms:created xsi:type="dcterms:W3CDTF">2014-02-09T04:04:15Z</dcterms:created>
  <dcterms:modified xsi:type="dcterms:W3CDTF">2023-01-30T18:33:44Z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