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JERCICIO 2022\INF FINANCIERA\CUENTA PUBLICA 2022\4o TRIMESTRE\publicar pag itess\INF PROGRAMATICA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E35" i="1"/>
  <c r="I31" i="1"/>
  <c r="I30" i="1" s="1"/>
  <c r="F30" i="1"/>
  <c r="D35" i="1"/>
  <c r="G35" i="1"/>
  <c r="F18" i="1"/>
  <c r="F6" i="1"/>
  <c r="I9" i="1"/>
  <c r="I25" i="1"/>
  <c r="I22" i="1"/>
  <c r="F25" i="1"/>
  <c r="F9" i="1"/>
  <c r="F22" i="1"/>
  <c r="I19" i="1"/>
  <c r="I18" i="1" s="1"/>
  <c r="I6" i="1"/>
  <c r="F35" i="1" l="1"/>
  <c r="I35" i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<sst xmlns="http://schemas.openxmlformats.org/spreadsheetml/2006/main" count="70" uniqueCount="70">
  <si>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</si>
  <si>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</si>
  <si>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</si>
  <si>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</si>
  <si>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</si>
  <si>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</si>
  <si>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</si>
  <si>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</si>
  <si>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</si>
  <si>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</si>
  <si>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</si>
  <si>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</si>
  <si>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</si>
  <si>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</si>
  <si>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</si>
  <si>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</si>
  <si>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</si>
  <si>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</si>
  <si>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</si>
  <si>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</si>
  <si>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</si>
  <si>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</si>
  <si>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</si>
  <si>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</si>
  <si>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</si>
  <si>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</si>
  <si>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</si>
  <si>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</si>
  <si>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</si>
  <si>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</si>
  <si>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</si>
  <si>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</si>
  <si>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</si>
  <si>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</si>
  <si>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</si>
  <si>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</si>
  <si>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</si>
  <si>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</si>
  <si>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</si>
  <si>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</si>
  <si>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</si>
  <si>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</si>
  <si>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</si>
  <si>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</si>
  <si>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</si>
  <si>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</si>
  <si>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</si>
  <si>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</si>
  <si>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</si>
  <si>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</si>
  <si>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</si>
  <si>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</si>
  <si>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</si>
  <si>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</si>
  <si>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</si>
  <si>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</si>
  <si>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</si>
  <si>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</si>
  <si>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</si>
  <si>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</si>
  <si>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</si>
  <si>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</si>
  <si>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</si>
  <si>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</si>
  <si>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</si>
  <si>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INSTITUTO TECNOLOGICO SUPERIOR DE SALVATIERRA
Gasto por Categoría Programática
Del 1 de Enero al 31 de Diciembre de 2022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</si>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</sst>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4" fontId="9" fillId="0" borderId="0" xfId="8" applyNumberFormat="1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0" xfId="8" applyNumberFormat="1" applyFont="1" applyFill="1" applyBorder="1" applyAlignment="1" applyProtection="1">
      <alignment horizontal="left" vertical="top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tabSelected="1" zoomScaleNormal="100" zoomScaleSheetLayoutView="90" workbookViewId="0">
      <selection activeCell="E41" sqref="E41:E42"/>
    </sheetView>
  </sheetViews>
  <sheetFormatPr baseColWidth="10" defaultColWidth="11.42578125" defaultRowHeight="11.25" x14ac:dyDescent="0.2"/>
  <cols>
    <col min="1" max="1" width="0.28515625" style="1" customWidth="1"/>
    <col min="2" max="2" width="1.14062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50.1" customHeight="1" x14ac:dyDescent="0.2">
      <c r="A1" s="14"/>
      <c r="B1" s="25" t="s">
        <v>65</v>
      </c>
      <c r="C1" s="25"/>
      <c r="D1" s="25"/>
      <c r="E1" s="25"/>
      <c r="F1" s="25"/>
      <c r="G1" s="25"/>
      <c r="H1" s="25"/>
      <c r="I1" s="28"/>
    </row>
    <row r="2" spans="1:9" ht="15" customHeight="1" x14ac:dyDescent="0.2">
      <c r="A2" s="14"/>
      <c r="B2" s="29" t="s">
        <v>64</v>
      </c>
      <c r="C2" s="30"/>
      <c r="D2" s="25" t="s">
        <v>32</v>
      </c>
      <c r="E2" s="25"/>
      <c r="F2" s="25"/>
      <c r="G2" s="25"/>
      <c r="H2" s="25"/>
      <c r="I2" s="26" t="s">
        <v>30</v>
      </c>
    </row>
    <row r="3" spans="1:9" ht="24.95" customHeight="1" x14ac:dyDescent="0.2">
      <c r="A3" s="14"/>
      <c r="B3" s="31"/>
      <c r="C3" s="32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7"/>
    </row>
    <row r="4" spans="1:9" x14ac:dyDescent="0.2">
      <c r="A4" s="14"/>
      <c r="B4" s="33"/>
      <c r="C4" s="34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299790</v>
      </c>
      <c r="E6" s="16">
        <f>SUM(E7:E8)</f>
        <v>360084.93</v>
      </c>
      <c r="F6" s="16">
        <f t="shared" ref="F6:I6" si="0">SUM(F7:F8)</f>
        <v>659874.92999999993</v>
      </c>
      <c r="G6" s="16">
        <f t="shared" si="0"/>
        <v>641442.43999999994</v>
      </c>
      <c r="H6" s="16">
        <f t="shared" si="0"/>
        <v>627439.66</v>
      </c>
      <c r="I6" s="16">
        <f t="shared" si="0"/>
        <v>18432.489999999991</v>
      </c>
    </row>
    <row r="7" spans="1:9" x14ac:dyDescent="0.2">
      <c r="A7" s="15" t="s">
        <v>41</v>
      </c>
      <c r="B7" s="6"/>
      <c r="C7" s="3" t="s">
        <v>1</v>
      </c>
      <c r="D7" s="17">
        <v>299790</v>
      </c>
      <c r="E7" s="17">
        <v>360084.93</v>
      </c>
      <c r="F7" s="17">
        <f>D7+E7</f>
        <v>659874.92999999993</v>
      </c>
      <c r="G7" s="17">
        <v>641442.43999999994</v>
      </c>
      <c r="H7" s="17">
        <v>627439.66</v>
      </c>
      <c r="I7" s="17">
        <f>F7-G7</f>
        <v>18432.489999999991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22277183.470000003</v>
      </c>
      <c r="E9" s="16">
        <f>SUM(E10:E17)</f>
        <v>21735142.5</v>
      </c>
      <c r="F9" s="16">
        <f t="shared" ref="F9:I9" si="1">SUM(F10:F17)</f>
        <v>44012325.969999999</v>
      </c>
      <c r="G9" s="16">
        <f t="shared" si="1"/>
        <v>39010916.060000002</v>
      </c>
      <c r="H9" s="16">
        <f t="shared" si="1"/>
        <v>38256536.619999997</v>
      </c>
      <c r="I9" s="16">
        <f t="shared" si="1"/>
        <v>5001409.9099999946</v>
      </c>
    </row>
    <row r="10" spans="1:9" x14ac:dyDescent="0.2">
      <c r="A10" s="15" t="s">
        <v>43</v>
      </c>
      <c r="B10" s="6"/>
      <c r="C10" s="3" t="s">
        <v>4</v>
      </c>
      <c r="D10" s="17">
        <v>16898381.100000001</v>
      </c>
      <c r="E10" s="17">
        <v>16800793.449999999</v>
      </c>
      <c r="F10" s="17">
        <f t="shared" ref="F10:F17" si="2">D10+E10</f>
        <v>33699174.549999997</v>
      </c>
      <c r="G10" s="17">
        <v>29760640.350000001</v>
      </c>
      <c r="H10" s="17">
        <v>29162167.719999999</v>
      </c>
      <c r="I10" s="17">
        <f t="shared" ref="I10:I17" si="3">F10-G10</f>
        <v>3938534.1999999955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5378802.3700000001</v>
      </c>
      <c r="E12" s="17">
        <v>4934349.05</v>
      </c>
      <c r="F12" s="17">
        <f t="shared" si="2"/>
        <v>10313151.42</v>
      </c>
      <c r="G12" s="17">
        <v>9250275.7100000009</v>
      </c>
      <c r="H12" s="17">
        <v>9094368.9000000004</v>
      </c>
      <c r="I12" s="17">
        <f t="shared" si="3"/>
        <v>1062875.709999999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1149100.0900000001</v>
      </c>
      <c r="E18" s="16">
        <f>SUM(E19:E21)</f>
        <v>1219969.67</v>
      </c>
      <c r="F18" s="16">
        <f t="shared" ref="F18:I18" si="4">SUM(F19:F21)</f>
        <v>2369069.7599999998</v>
      </c>
      <c r="G18" s="16">
        <f t="shared" si="4"/>
        <v>2255472.1800000002</v>
      </c>
      <c r="H18" s="16">
        <f t="shared" si="4"/>
        <v>2220452.86</v>
      </c>
      <c r="I18" s="16">
        <f t="shared" si="4"/>
        <v>113597.57999999961</v>
      </c>
    </row>
    <row r="19" spans="1:9" x14ac:dyDescent="0.2">
      <c r="A19" s="15" t="s">
        <v>51</v>
      </c>
      <c r="B19" s="6"/>
      <c r="C19" s="3" t="s">
        <v>13</v>
      </c>
      <c r="D19" s="17">
        <v>1149100.0900000001</v>
      </c>
      <c r="E19" s="17">
        <v>1219969.67</v>
      </c>
      <c r="F19" s="17">
        <f t="shared" ref="F19:F21" si="5">D19+E19</f>
        <v>2369069.7599999998</v>
      </c>
      <c r="G19" s="17">
        <v>2255472.1800000002</v>
      </c>
      <c r="H19" s="17">
        <v>2220452.86</v>
      </c>
      <c r="I19" s="17">
        <f t="shared" ref="I19:I21" si="6">F19-G19</f>
        <v>113597.57999999961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25">
      <c r="B35" s="23" t="s">
        <v>31</v>
      </c>
      <c r="C35" s="24"/>
      <c r="D35" s="18">
        <f>SUM(D6+D9+D18+D22+D25+D30+D32+D33+D34)</f>
        <v>23726073.560000002</v>
      </c>
      <c r="E35" s="18">
        <f t="shared" ref="E35:I35" si="16">SUM(E6+E9+E18+E22+E25+E30+E32+E33+E34)</f>
        <v>23315197.100000001</v>
      </c>
      <c r="F35" s="18">
        <f t="shared" si="16"/>
        <v>47041270.659999996</v>
      </c>
      <c r="G35" s="18">
        <f t="shared" si="16"/>
        <v>41907830.68</v>
      </c>
      <c r="H35" s="18">
        <f t="shared" si="16"/>
        <v>41104429.139999993</v>
      </c>
      <c r="I35" s="18">
        <f t="shared" si="16"/>
        <v>5133439.9799999949</v>
      </c>
    </row>
    <row r="36" spans="1:9" x14ac:dyDescent="0.2">
      <c r="B36" s="1" t="s">
        <v>36</v>
      </c>
    </row>
    <row r="41" spans="1:9" x14ac:dyDescent="0.2">
      <c r="C41" s="19" t="s">
        <v>66</v>
      </c>
      <c r="D41" s="20"/>
      <c r="E41" s="20"/>
      <c r="G41" s="20" t="s">
        <v>67</v>
      </c>
    </row>
    <row r="42" spans="1:9" x14ac:dyDescent="0.2">
      <c r="C42" s="21" t="s">
        <v>68</v>
      </c>
      <c r="D42" s="22"/>
      <c r="E42" s="22"/>
      <c r="G42" s="22" t="s">
        <v>69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2023-01-20T19:43:40Z</cp:lastPrinted>
  <dcterms:created xsi:type="dcterms:W3CDTF">2012-12-11T21:13:37Z</dcterms:created>
  <dcterms:modified xsi:type="dcterms:W3CDTF">2023-01-30T20:12:55Z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