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-105" yWindow="-105" windowWidth="19425" windowHeight="1030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4" l="1"/>
  <c r="D38" i="4"/>
  <c r="D37" i="4" s="1"/>
  <c r="G37" i="4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G31" i="4" s="1"/>
  <c r="D32" i="4"/>
  <c r="F31" i="4"/>
  <c r="E31" i="4"/>
  <c r="D31" i="4"/>
  <c r="C31" i="4"/>
  <c r="B31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G21" i="4" s="1"/>
  <c r="D23" i="4"/>
  <c r="D21" i="4" s="1"/>
  <c r="G22" i="4"/>
  <c r="D22" i="4"/>
  <c r="F21" i="4"/>
  <c r="E21" i="4"/>
  <c r="C21" i="4"/>
  <c r="B21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D16" i="4" s="1"/>
  <c r="G5" i="4"/>
  <c r="G16" i="4" s="1"/>
  <c r="D5" i="4"/>
  <c r="G40" i="4" l="1"/>
  <c r="D40" i="4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<sst xmlns="http://schemas.openxmlformats.org/spreadsheetml/2006/main" count="62" uniqueCount="39">
  <si>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</si>
  <si>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</si>
  <si>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</si>
  <si>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</si>
  <si>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</si>
  <si>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</si>
  <si>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</si>
  <si>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</si>
  <si>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</si>
  <si>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</si>
  <si>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</si>
  <si>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</si>
  <si>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</si>
  <si>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</si>
  <si>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</si>
  <si>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</si>
  <si>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</si>
  <si>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</si>
  <si>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</si>
  <si>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</si>
  <si>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</si>
  <si>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</si>
  <si>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</si>
  <si>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</si>
  <si>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</si>
  <si>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</si>
  <si>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</si>
  <si>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</si>
  <si>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</si>
  <si>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</si>
  <si>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</si>
  <si>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</si>
  <si>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</si>
  <si>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</si>
  <si>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</si>
  <si>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</si>
  <si>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</si>
  <si>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</si>
  <si>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TECNOLOGICO SUPERIOR DE SALVATIERRA
Estado Analítico de Ingresos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</si>
</sst>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J28" sqref="J28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f t="shared" ref="D6:D14" si="0">B6+C6</f>
        <v>0</v>
      </c>
      <c r="E6" s="16">
        <v>0</v>
      </c>
      <c r="F6" s="16">
        <v>0</v>
      </c>
      <c r="G6" s="16">
        <f t="shared" ref="G6:G14" si="1">F6-B6</f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x14ac:dyDescent="0.2">
      <c r="A11" s="37" t="s">
        <v>20</v>
      </c>
      <c r="B11" s="16">
        <v>3441161</v>
      </c>
      <c r="C11" s="16">
        <v>1258181.81</v>
      </c>
      <c r="D11" s="16">
        <f t="shared" si="0"/>
        <v>4699342.8100000005</v>
      </c>
      <c r="E11" s="16">
        <v>3727012.79</v>
      </c>
      <c r="F11" s="16">
        <v>3727012.79</v>
      </c>
      <c r="G11" s="16">
        <f t="shared" si="1"/>
        <v>285851.79000000004</v>
      </c>
    </row>
    <row r="12" spans="1:7" ht="22.5" x14ac:dyDescent="0.2">
      <c r="A12" s="37" t="s">
        <v>21</v>
      </c>
      <c r="B12" s="16">
        <v>0</v>
      </c>
      <c r="C12" s="16">
        <v>20662032.859999999</v>
      </c>
      <c r="D12" s="16">
        <f t="shared" si="0"/>
        <v>20662032.859999999</v>
      </c>
      <c r="E12" s="16">
        <v>15300971.220000001</v>
      </c>
      <c r="F12" s="16">
        <v>15300971.220000001</v>
      </c>
      <c r="G12" s="16">
        <f t="shared" si="1"/>
        <v>15300971.220000001</v>
      </c>
    </row>
    <row r="13" spans="1:7" ht="22.5" x14ac:dyDescent="0.2">
      <c r="A13" s="37" t="s">
        <v>22</v>
      </c>
      <c r="B13" s="16">
        <v>21366164.640000001</v>
      </c>
      <c r="C13" s="16">
        <v>58638</v>
      </c>
      <c r="D13" s="16">
        <f t="shared" si="0"/>
        <v>21424802.640000001</v>
      </c>
      <c r="E13" s="16">
        <v>15520821</v>
      </c>
      <c r="F13" s="16">
        <v>15520821</v>
      </c>
      <c r="G13" s="16">
        <f t="shared" si="1"/>
        <v>-5845343.6400000006</v>
      </c>
    </row>
    <row r="14" spans="1:7" x14ac:dyDescent="0.2">
      <c r="A14" s="37" t="s">
        <v>23</v>
      </c>
      <c r="B14" s="16">
        <v>0</v>
      </c>
      <c r="C14" s="16">
        <v>0</v>
      </c>
      <c r="D14" s="16">
        <f t="shared" si="0"/>
        <v>0</v>
      </c>
      <c r="E14" s="16">
        <v>0</v>
      </c>
      <c r="F14" s="16">
        <v>0</v>
      </c>
      <c r="G14" s="16">
        <f t="shared" si="1"/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f>SUM(B5:B14)</f>
        <v>24807325.640000001</v>
      </c>
      <c r="C16" s="17">
        <f t="shared" ref="C16:G16" si="2">SUM(C5:C14)</f>
        <v>21978852.669999998</v>
      </c>
      <c r="D16" s="17">
        <f t="shared" si="2"/>
        <v>46786178.310000002</v>
      </c>
      <c r="E16" s="17">
        <f t="shared" si="2"/>
        <v>34548805.010000005</v>
      </c>
      <c r="F16" s="10">
        <f t="shared" si="2"/>
        <v>34548805.010000005</v>
      </c>
      <c r="G16" s="11">
        <f t="shared" si="2"/>
        <v>9741479.370000001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/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f t="shared" ref="B21:G21" si="3">SUM(B22+B23+B24+B25+B26+B27+B28+B29)</f>
        <v>0</v>
      </c>
      <c r="C21" s="18">
        <f t="shared" si="3"/>
        <v>0</v>
      </c>
      <c r="D21" s="18">
        <f t="shared" si="3"/>
        <v>0</v>
      </c>
      <c r="E21" s="18">
        <f t="shared" si="3"/>
        <v>0</v>
      </c>
      <c r="F21" s="18">
        <f t="shared" si="3"/>
        <v>0</v>
      </c>
      <c r="G21" s="18">
        <f t="shared" si="3"/>
        <v>0</v>
      </c>
    </row>
    <row r="22" spans="1:7" x14ac:dyDescent="0.2">
      <c r="A22" s="40" t="s">
        <v>14</v>
      </c>
      <c r="B22" s="19">
        <v>0</v>
      </c>
      <c r="C22" s="19">
        <v>0</v>
      </c>
      <c r="D22" s="19">
        <f t="shared" ref="D22:D29" si="4">B22+C22</f>
        <v>0</v>
      </c>
      <c r="E22" s="19">
        <v>0</v>
      </c>
      <c r="F22" s="19">
        <v>0</v>
      </c>
      <c r="G22" s="19">
        <f t="shared" ref="G22:G29" si="5">F22-B22</f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f t="shared" si="4"/>
        <v>0</v>
      </c>
      <c r="E23" s="19">
        <v>0</v>
      </c>
      <c r="F23" s="19">
        <v>0</v>
      </c>
      <c r="G23" s="19">
        <f t="shared" si="5"/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f t="shared" si="4"/>
        <v>0</v>
      </c>
      <c r="E24" s="19">
        <v>0</v>
      </c>
      <c r="F24" s="19">
        <v>0</v>
      </c>
      <c r="G24" s="19">
        <f t="shared" si="5"/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f t="shared" si="4"/>
        <v>0</v>
      </c>
      <c r="E25" s="19">
        <v>0</v>
      </c>
      <c r="F25" s="19">
        <v>0</v>
      </c>
      <c r="G25" s="19">
        <f t="shared" si="5"/>
        <v>0</v>
      </c>
    </row>
    <row r="26" spans="1:7" x14ac:dyDescent="0.2">
      <c r="A26" s="40" t="s">
        <v>28</v>
      </c>
      <c r="B26" s="19">
        <v>0</v>
      </c>
      <c r="C26" s="19">
        <v>0</v>
      </c>
      <c r="D26" s="19">
        <f t="shared" si="4"/>
        <v>0</v>
      </c>
      <c r="E26" s="19">
        <v>0</v>
      </c>
      <c r="F26" s="19">
        <v>0</v>
      </c>
      <c r="G26" s="19">
        <f t="shared" si="5"/>
        <v>0</v>
      </c>
    </row>
    <row r="27" spans="1:7" x14ac:dyDescent="0.2">
      <c r="A27" s="40" t="s">
        <v>29</v>
      </c>
      <c r="B27" s="19">
        <v>0</v>
      </c>
      <c r="C27" s="19">
        <v>0</v>
      </c>
      <c r="D27" s="19">
        <f t="shared" si="4"/>
        <v>0</v>
      </c>
      <c r="E27" s="19">
        <v>0</v>
      </c>
      <c r="F27" s="19">
        <v>0</v>
      </c>
      <c r="G27" s="19">
        <f t="shared" si="5"/>
        <v>0</v>
      </c>
    </row>
    <row r="28" spans="1:7" ht="22.5" x14ac:dyDescent="0.2">
      <c r="A28" s="40" t="s">
        <v>30</v>
      </c>
      <c r="B28" s="19">
        <v>0</v>
      </c>
      <c r="C28" s="19">
        <v>0</v>
      </c>
      <c r="D28" s="19">
        <f t="shared" si="4"/>
        <v>0</v>
      </c>
      <c r="E28" s="19">
        <v>0</v>
      </c>
      <c r="F28" s="19">
        <v>0</v>
      </c>
      <c r="G28" s="19">
        <f t="shared" si="5"/>
        <v>0</v>
      </c>
    </row>
    <row r="29" spans="1:7" ht="22.5" x14ac:dyDescent="0.2">
      <c r="A29" s="40" t="s">
        <v>22</v>
      </c>
      <c r="B29" s="19">
        <v>0</v>
      </c>
      <c r="C29" s="19">
        <v>0</v>
      </c>
      <c r="D29" s="19">
        <f t="shared" si="4"/>
        <v>0</v>
      </c>
      <c r="E29" s="19">
        <v>0</v>
      </c>
      <c r="F29" s="19">
        <v>0</v>
      </c>
      <c r="G29" s="19">
        <f t="shared" si="5"/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3.75" x14ac:dyDescent="0.2">
      <c r="A31" s="41" t="s">
        <v>37</v>
      </c>
      <c r="B31" s="20">
        <f t="shared" ref="B31:G31" si="6">SUM(B32:B35)</f>
        <v>24807325.640000001</v>
      </c>
      <c r="C31" s="20">
        <f t="shared" si="6"/>
        <v>1316819.81</v>
      </c>
      <c r="D31" s="20">
        <f t="shared" si="6"/>
        <v>26124145.450000003</v>
      </c>
      <c r="E31" s="20">
        <f t="shared" si="6"/>
        <v>19247833.789999999</v>
      </c>
      <c r="F31" s="20">
        <f t="shared" si="6"/>
        <v>19247833.789999999</v>
      </c>
      <c r="G31" s="20">
        <f t="shared" si="6"/>
        <v>-5559491.8500000006</v>
      </c>
    </row>
    <row r="32" spans="1:7" x14ac:dyDescent="0.2">
      <c r="A32" s="40" t="s">
        <v>15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</row>
    <row r="33" spans="1:7" x14ac:dyDescent="0.2">
      <c r="A33" s="40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5" si="7">F33-B33</f>
        <v>0</v>
      </c>
    </row>
    <row r="34" spans="1:7" ht="22.5" x14ac:dyDescent="0.2">
      <c r="A34" s="40" t="s">
        <v>32</v>
      </c>
      <c r="B34" s="19">
        <v>3441161</v>
      </c>
      <c r="C34" s="19">
        <v>1258181.81</v>
      </c>
      <c r="D34" s="19">
        <f>B34+C34</f>
        <v>4699342.8100000005</v>
      </c>
      <c r="E34" s="19">
        <v>3727012.79</v>
      </c>
      <c r="F34" s="19">
        <v>3727012.79</v>
      </c>
      <c r="G34" s="19">
        <f t="shared" si="7"/>
        <v>285851.79000000004</v>
      </c>
    </row>
    <row r="35" spans="1:7" ht="22.5" x14ac:dyDescent="0.2">
      <c r="A35" s="40" t="s">
        <v>22</v>
      </c>
      <c r="B35" s="19">
        <v>21366164.640000001</v>
      </c>
      <c r="C35" s="19">
        <v>58638</v>
      </c>
      <c r="D35" s="19">
        <f>B35+C35</f>
        <v>21424802.640000001</v>
      </c>
      <c r="E35" s="19">
        <v>15520821</v>
      </c>
      <c r="F35" s="19">
        <v>15520821</v>
      </c>
      <c r="G35" s="19">
        <f t="shared" si="7"/>
        <v>-5845343.6400000006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f t="shared" ref="B37:G37" si="8">SUM(B38)</f>
        <v>0</v>
      </c>
      <c r="C37" s="20">
        <f t="shared" si="8"/>
        <v>0</v>
      </c>
      <c r="D37" s="20">
        <f t="shared" si="8"/>
        <v>0</v>
      </c>
      <c r="E37" s="20">
        <f t="shared" si="8"/>
        <v>0</v>
      </c>
      <c r="F37" s="20">
        <f t="shared" si="8"/>
        <v>0</v>
      </c>
      <c r="G37" s="20">
        <f t="shared" si="8"/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>F38-B38</f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f>SUM(B37+B31+B21)</f>
        <v>24807325.640000001</v>
      </c>
      <c r="C40" s="17">
        <f t="shared" ref="C40:G40" si="9">SUM(C37+C31+C21)</f>
        <v>1316819.81</v>
      </c>
      <c r="D40" s="17">
        <f t="shared" si="9"/>
        <v>26124145.450000003</v>
      </c>
      <c r="E40" s="17">
        <f t="shared" si="9"/>
        <v>19247833.789999999</v>
      </c>
      <c r="F40" s="17">
        <f t="shared" si="9"/>
        <v>19247833.789999999</v>
      </c>
      <c r="G40" s="11">
        <f t="shared" si="9"/>
        <v>-5559491.8500000006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/>
    </row>
    <row r="43" spans="1:7" ht="22.5" x14ac:dyDescent="0.2">
      <c r="A43" s="28" t="s">
        <v>34</v>
      </c>
    </row>
    <row r="44" spans="1:7" x14ac:dyDescent="0.2">
      <c r="A44" s="29" t="s">
        <v>35</v>
      </c>
    </row>
    <row r="45" spans="1:7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2023-11-08T17:12:47Z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