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0" i="1" s="1"/>
  <c r="G151" i="1"/>
  <c r="F150" i="1"/>
  <c r="E150" i="1"/>
  <c r="D150" i="1"/>
  <c r="C150" i="1"/>
  <c r="B150" i="1"/>
  <c r="G149" i="1"/>
  <c r="G148" i="1"/>
  <c r="G147" i="1"/>
  <c r="G146" i="1" s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G137" i="1" s="1"/>
  <c r="F137" i="1"/>
  <c r="E137" i="1"/>
  <c r="D137" i="1"/>
  <c r="C137" i="1"/>
  <c r="B137" i="1"/>
  <c r="G136" i="1"/>
  <c r="G135" i="1"/>
  <c r="G134" i="1"/>
  <c r="G133" i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3" i="1" s="1"/>
  <c r="G125" i="1"/>
  <c r="G124" i="1"/>
  <c r="D124" i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 s="1"/>
  <c r="F113" i="1"/>
  <c r="E113" i="1"/>
  <c r="D113" i="1"/>
  <c r="C113" i="1"/>
  <c r="B113" i="1"/>
  <c r="G112" i="1"/>
  <c r="G111" i="1"/>
  <c r="D111" i="1"/>
  <c r="G110" i="1"/>
  <c r="D110" i="1"/>
  <c r="D109" i="1"/>
  <c r="G109" i="1" s="1"/>
  <c r="G108" i="1"/>
  <c r="D108" i="1"/>
  <c r="G107" i="1"/>
  <c r="D107" i="1"/>
  <c r="G106" i="1"/>
  <c r="D106" i="1"/>
  <c r="D105" i="1"/>
  <c r="D103" i="1" s="1"/>
  <c r="G104" i="1"/>
  <c r="D104" i="1"/>
  <c r="F103" i="1"/>
  <c r="E103" i="1"/>
  <c r="C103" i="1"/>
  <c r="B103" i="1"/>
  <c r="G102" i="1"/>
  <c r="D102" i="1"/>
  <c r="G101" i="1"/>
  <c r="D101" i="1"/>
  <c r="G100" i="1"/>
  <c r="D100" i="1"/>
  <c r="D99" i="1"/>
  <c r="G99" i="1" s="1"/>
  <c r="G98" i="1"/>
  <c r="D98" i="1"/>
  <c r="G97" i="1"/>
  <c r="D97" i="1"/>
  <c r="G96" i="1"/>
  <c r="D96" i="1"/>
  <c r="D95" i="1"/>
  <c r="D93" i="1" s="1"/>
  <c r="G94" i="1"/>
  <c r="D94" i="1"/>
  <c r="F93" i="1"/>
  <c r="E93" i="1"/>
  <c r="C93" i="1"/>
  <c r="B93" i="1"/>
  <c r="G92" i="1"/>
  <c r="D92" i="1"/>
  <c r="G91" i="1"/>
  <c r="D91" i="1"/>
  <c r="G90" i="1"/>
  <c r="D90" i="1"/>
  <c r="D89" i="1"/>
  <c r="G89" i="1" s="1"/>
  <c r="G88" i="1"/>
  <c r="G85" i="1" s="1"/>
  <c r="D88" i="1"/>
  <c r="G87" i="1"/>
  <c r="D87" i="1"/>
  <c r="G86" i="1"/>
  <c r="D86" i="1"/>
  <c r="D85" i="1" s="1"/>
  <c r="F85" i="1"/>
  <c r="F84" i="1" s="1"/>
  <c r="E85" i="1"/>
  <c r="E84" i="1" s="1"/>
  <c r="C85" i="1"/>
  <c r="B85" i="1"/>
  <c r="B84" i="1" s="1"/>
  <c r="C84" i="1"/>
  <c r="G82" i="1"/>
  <c r="G81" i="1"/>
  <c r="G80" i="1"/>
  <c r="G79" i="1"/>
  <c r="G78" i="1"/>
  <c r="G77" i="1"/>
  <c r="G76" i="1"/>
  <c r="G75" i="1" s="1"/>
  <c r="F75" i="1"/>
  <c r="E75" i="1"/>
  <c r="D75" i="1"/>
  <c r="C75" i="1"/>
  <c r="B75" i="1"/>
  <c r="G74" i="1"/>
  <c r="G73" i="1"/>
  <c r="G71" i="1" s="1"/>
  <c r="G72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 s="1"/>
  <c r="F62" i="1"/>
  <c r="E62" i="1"/>
  <c r="D62" i="1"/>
  <c r="C62" i="1"/>
  <c r="B62" i="1"/>
  <c r="G61" i="1"/>
  <c r="G60" i="1"/>
  <c r="G59" i="1"/>
  <c r="G58" i="1" s="1"/>
  <c r="F58" i="1"/>
  <c r="E58" i="1"/>
  <c r="D58" i="1"/>
  <c r="C58" i="1"/>
  <c r="B58" i="1"/>
  <c r="G57" i="1"/>
  <c r="G56" i="1"/>
  <c r="G55" i="1"/>
  <c r="G54" i="1"/>
  <c r="D54" i="1"/>
  <c r="G53" i="1"/>
  <c r="D53" i="1"/>
  <c r="D52" i="1"/>
  <c r="G52" i="1" s="1"/>
  <c r="G51" i="1"/>
  <c r="D51" i="1"/>
  <c r="G50" i="1"/>
  <c r="D50" i="1"/>
  <c r="G49" i="1"/>
  <c r="D49" i="1"/>
  <c r="D48" i="1" s="1"/>
  <c r="G48" i="1" s="1"/>
  <c r="F48" i="1"/>
  <c r="E48" i="1"/>
  <c r="C48" i="1"/>
  <c r="B48" i="1"/>
  <c r="G47" i="1"/>
  <c r="G46" i="1"/>
  <c r="G45" i="1"/>
  <c r="G44" i="1"/>
  <c r="G43" i="1"/>
  <c r="D42" i="1"/>
  <c r="G42" i="1" s="1"/>
  <c r="G41" i="1"/>
  <c r="G40" i="1"/>
  <c r="G39" i="1"/>
  <c r="F38" i="1"/>
  <c r="E38" i="1"/>
  <c r="C38" i="1"/>
  <c r="B38" i="1"/>
  <c r="G37" i="1"/>
  <c r="D37" i="1"/>
  <c r="D36" i="1"/>
  <c r="G36" i="1" s="1"/>
  <c r="G35" i="1"/>
  <c r="D35" i="1"/>
  <c r="G34" i="1"/>
  <c r="D34" i="1"/>
  <c r="G33" i="1"/>
  <c r="D33" i="1"/>
  <c r="D32" i="1"/>
  <c r="D28" i="1" s="1"/>
  <c r="G28" i="1" s="1"/>
  <c r="G31" i="1"/>
  <c r="D31" i="1"/>
  <c r="G30" i="1"/>
  <c r="D30" i="1"/>
  <c r="G29" i="1"/>
  <c r="D29" i="1"/>
  <c r="F28" i="1"/>
  <c r="E28" i="1"/>
  <c r="C28" i="1"/>
  <c r="B28" i="1"/>
  <c r="G27" i="1"/>
  <c r="D27" i="1"/>
  <c r="D26" i="1"/>
  <c r="G26" i="1" s="1"/>
  <c r="G25" i="1"/>
  <c r="D25" i="1"/>
  <c r="G24" i="1"/>
  <c r="D24" i="1"/>
  <c r="G23" i="1"/>
  <c r="D23" i="1"/>
  <c r="D22" i="1"/>
  <c r="D18" i="1" s="1"/>
  <c r="G18" i="1" s="1"/>
  <c r="G21" i="1"/>
  <c r="D21" i="1"/>
  <c r="G20" i="1"/>
  <c r="D20" i="1"/>
  <c r="G19" i="1"/>
  <c r="D19" i="1"/>
  <c r="F18" i="1"/>
  <c r="F9" i="1" s="1"/>
  <c r="F159" i="1" s="1"/>
  <c r="E18" i="1"/>
  <c r="C18" i="1"/>
  <c r="B18" i="1"/>
  <c r="G17" i="1"/>
  <c r="D17" i="1"/>
  <c r="D16" i="1"/>
  <c r="G16" i="1" s="1"/>
  <c r="G15" i="1"/>
  <c r="D15" i="1"/>
  <c r="G14" i="1"/>
  <c r="D14" i="1"/>
  <c r="G13" i="1"/>
  <c r="D13" i="1"/>
  <c r="D12" i="1"/>
  <c r="G12" i="1" s="1"/>
  <c r="G11" i="1"/>
  <c r="D11" i="1"/>
  <c r="D10" i="1" s="1"/>
  <c r="F10" i="1"/>
  <c r="E10" i="1"/>
  <c r="E9" i="1" s="1"/>
  <c r="E159" i="1" s="1"/>
  <c r="C10" i="1"/>
  <c r="C9" i="1" s="1"/>
  <c r="C159" i="1" s="1"/>
  <c r="B10" i="1"/>
  <c r="B9" i="1" s="1"/>
  <c r="B159" i="1" s="1"/>
  <c r="A2" i="1"/>
  <c r="G93" i="1" l="1"/>
  <c r="D9" i="1"/>
  <c r="G10" i="1"/>
  <c r="G9" i="1" s="1"/>
  <c r="D84" i="1"/>
  <c r="G22" i="1"/>
  <c r="G32" i="1"/>
  <c r="G95" i="1"/>
  <c r="G105" i="1"/>
  <c r="G103" i="1" s="1"/>
  <c r="D38" i="1"/>
  <c r="G38" i="1" s="1"/>
  <c r="G84" i="1" l="1"/>
  <c r="G159" i="1" s="1"/>
  <c r="D159" i="1"/>
  <c r="A5" i="1" l="1"/>
</calcChain>
</file>

<file path=xl/sharedStrings.xml><?xml version="1.0" encoding="utf-8"?>
<sst xmlns="http://schemas.openxmlformats.org/spreadsheetml/2006/main" count="161" uniqueCount="88">
  <si>
    <t>(PESOS)</t>
  </si>
  <si>
    <t>Concepto (c)</t>
  </si>
  <si>
    <t>Devengado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</si>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</sst>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8" xfId="0" applyBorder="1"/>
    <xf numFmtId="0" fontId="0" fillId="0" borderId="8" xfId="0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indent="3"/>
    </xf>
    <xf numFmtId="3" fontId="1" fillId="0" borderId="7" xfId="0" applyNumberFormat="1" applyFont="1" applyBorder="1" applyAlignment="1" applyProtection="1">
      <alignment horizontal="right" vertical="top"/>
      <protection locked="0"/>
    </xf>
    <xf numFmtId="0" fontId="0" fillId="3" borderId="7" xfId="0" applyFill="1" applyBorder="1" applyAlignment="1">
      <alignment horizontal="left" vertical="center" indent="6"/>
    </xf>
    <xf numFmtId="0" fontId="0" fillId="3" borderId="7" xfId="0" applyFill="1" applyBorder="1" applyAlignment="1">
      <alignment horizontal="left" vertical="center" indent="9"/>
    </xf>
    <xf numFmtId="3" fontId="0" fillId="0" borderId="7" xfId="0" applyNumberFormat="1" applyBorder="1" applyAlignment="1" applyProtection="1">
      <alignment horizontal="right" vertical="top"/>
      <protection locked="0"/>
    </xf>
    <xf numFmtId="0" fontId="0" fillId="3" borderId="7" xfId="0" applyFill="1" applyBorder="1" applyAlignment="1">
      <alignment horizontal="left" vertical="center" indent="3"/>
    </xf>
    <xf numFmtId="0" fontId="1" fillId="3" borderId="7" xfId="0" applyFont="1" applyFill="1" applyBorder="1" applyAlignment="1">
      <alignment horizontal="left" vertical="center" indent="3"/>
    </xf>
    <xf numFmtId="0" fontId="0" fillId="3" borderId="7" xfId="0" applyFill="1" applyBorder="1" applyAlignment="1">
      <alignment horizontal="left" indent="9"/>
    </xf>
    <xf numFmtId="0" fontId="0" fillId="3" borderId="7" xfId="0" applyFill="1" applyBorder="1" applyAlignment="1">
      <alignment horizontal="left" indent="3"/>
    </xf>
    <xf numFmtId="3" fontId="0" fillId="0" borderId="4" xfId="0" applyNumberFormat="1" applyBorder="1" applyAlignment="1">
      <alignment horizontal="center" vertical="center"/>
    </xf>
    <xf numFmtId="0" fontId="1" fillId="3" borderId="7" xfId="0" applyFont="1" applyFill="1" applyBorder="1" applyAlignment="1">
      <alignment horizontal="left" indent="3"/>
    </xf>
    <xf numFmtId="3" fontId="1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24/INF%20FINANCIERA/CUENTA%20PUBLICA/2oTRIMESTRE/DIGITALES/0361_IDF_PEGT_ITV_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TECNOLOGICO SUPERIOR DE SALVATIERRA</v>
          </cell>
        </row>
      </sheetData>
      <sheetData sheetId="1"/>
      <sheetData sheetId="2">
        <row r="4">
          <cell r="A4" t="str">
            <v>Del 1 de Enero al 30 de Junio 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workbookViewId="0">
      <selection activeCell="A17" sqref="A17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6" t="s">
        <v>3</v>
      </c>
      <c r="B1" s="1"/>
      <c r="C1" s="1"/>
      <c r="D1" s="1"/>
      <c r="E1" s="1"/>
      <c r="F1" s="1"/>
      <c r="G1" s="2"/>
    </row>
    <row r="2" spans="1:7" x14ac:dyDescent="0.25">
      <c r="A2" s="7" t="str">
        <f>'[1]Formato 1'!A2</f>
        <v>INSTITUTO TECNOLOGICO SUPERIOR DE SALVATIERRA</v>
      </c>
      <c r="B2" s="7"/>
      <c r="C2" s="7"/>
      <c r="D2" s="7"/>
      <c r="E2" s="7"/>
      <c r="F2" s="7"/>
      <c r="G2" s="7"/>
    </row>
    <row r="3" spans="1:7" x14ac:dyDescent="0.25">
      <c r="A3" s="8" t="s">
        <v>4</v>
      </c>
      <c r="B3" s="8"/>
      <c r="C3" s="8"/>
      <c r="D3" s="8"/>
      <c r="E3" s="8"/>
      <c r="F3" s="8"/>
      <c r="G3" s="8"/>
    </row>
    <row r="4" spans="1:7" x14ac:dyDescent="0.25">
      <c r="A4" s="8" t="s">
        <v>5</v>
      </c>
      <c r="B4" s="8"/>
      <c r="C4" s="8"/>
      <c r="D4" s="8"/>
      <c r="E4" s="8"/>
      <c r="F4" s="8"/>
      <c r="G4" s="8"/>
    </row>
    <row r="5" spans="1:7" x14ac:dyDescent="0.25">
      <c r="A5" s="8" t="str">
        <f ca="1">'[1]Formato 3'!A4</f>
        <v>Del 1 de Enero al 30 de Junio  de 2024 (b)</v>
      </c>
      <c r="B5" s="8"/>
      <c r="C5" s="8"/>
      <c r="D5" s="8"/>
      <c r="E5" s="8"/>
      <c r="F5" s="8"/>
      <c r="G5" s="8"/>
    </row>
    <row r="6" spans="1:7" x14ac:dyDescent="0.25">
      <c r="A6" s="9" t="s">
        <v>0</v>
      </c>
      <c r="B6" s="9"/>
      <c r="C6" s="9"/>
      <c r="D6" s="9"/>
      <c r="E6" s="9"/>
      <c r="F6" s="9"/>
      <c r="G6" s="9"/>
    </row>
    <row r="7" spans="1:7" x14ac:dyDescent="0.25">
      <c r="A7" s="10" t="s">
        <v>1</v>
      </c>
      <c r="B7" s="10" t="s">
        <v>6</v>
      </c>
      <c r="C7" s="10"/>
      <c r="D7" s="10"/>
      <c r="E7" s="10"/>
      <c r="F7" s="10"/>
      <c r="G7" s="11" t="s">
        <v>7</v>
      </c>
    </row>
    <row r="8" spans="1:7" ht="30" x14ac:dyDescent="0.25">
      <c r="A8" s="10"/>
      <c r="B8" s="5" t="s">
        <v>8</v>
      </c>
      <c r="C8" s="5" t="s">
        <v>9</v>
      </c>
      <c r="D8" s="5" t="s">
        <v>10</v>
      </c>
      <c r="E8" s="5" t="s">
        <v>2</v>
      </c>
      <c r="F8" s="5" t="s">
        <v>11</v>
      </c>
      <c r="G8" s="10"/>
    </row>
    <row r="9" spans="1:7" x14ac:dyDescent="0.25">
      <c r="A9" s="12" t="s">
        <v>12</v>
      </c>
      <c r="B9" s="13">
        <f t="shared" ref="B9:G9" si="0">SUM(B10,B18,B28,B38,B48,B58,B62,B71,B75)</f>
        <v>24357462.379999999</v>
      </c>
      <c r="C9" s="13">
        <f t="shared" si="0"/>
        <v>2481914.64</v>
      </c>
      <c r="D9" s="13">
        <f t="shared" si="0"/>
        <v>26839377.02</v>
      </c>
      <c r="E9" s="13">
        <f t="shared" si="0"/>
        <v>10970655.359999998</v>
      </c>
      <c r="F9" s="13">
        <f t="shared" si="0"/>
        <v>9905222.2300000004</v>
      </c>
      <c r="G9" s="13">
        <f t="shared" si="0"/>
        <v>15868721.659999998</v>
      </c>
    </row>
    <row r="10" spans="1:7" x14ac:dyDescent="0.25">
      <c r="A10" s="14" t="s">
        <v>13</v>
      </c>
      <c r="B10" s="13">
        <f>SUM(B11:B17)</f>
        <v>19218003</v>
      </c>
      <c r="C10" s="13">
        <f t="shared" ref="C10:G10" si="1">SUM(C11:C17)</f>
        <v>2205873</v>
      </c>
      <c r="D10" s="13">
        <f t="shared" si="1"/>
        <v>21423876</v>
      </c>
      <c r="E10" s="13">
        <f t="shared" si="1"/>
        <v>9244663.9199999981</v>
      </c>
      <c r="F10" s="13">
        <f t="shared" si="1"/>
        <v>8395910.8100000005</v>
      </c>
      <c r="G10" s="13">
        <f t="shared" si="1"/>
        <v>12179212.079999998</v>
      </c>
    </row>
    <row r="11" spans="1:7" x14ac:dyDescent="0.25">
      <c r="A11" s="15" t="s">
        <v>14</v>
      </c>
      <c r="B11" s="16">
        <v>10079941.279999999</v>
      </c>
      <c r="C11" s="16">
        <v>810809</v>
      </c>
      <c r="D11" s="16">
        <f>B11+C11</f>
        <v>10890750.279999999</v>
      </c>
      <c r="E11" s="16">
        <v>5737238.6699999999</v>
      </c>
      <c r="F11" s="16">
        <v>5737238.6699999999</v>
      </c>
      <c r="G11" s="16">
        <f>D11-E11</f>
        <v>5153511.6099999994</v>
      </c>
    </row>
    <row r="12" spans="1:7" x14ac:dyDescent="0.25">
      <c r="A12" s="15" t="s">
        <v>15</v>
      </c>
      <c r="B12" s="16">
        <v>2116378</v>
      </c>
      <c r="C12" s="16">
        <v>0</v>
      </c>
      <c r="D12" s="16">
        <f t="shared" ref="D12:D17" si="2">B12+C12</f>
        <v>2116378</v>
      </c>
      <c r="E12" s="16">
        <v>791747.85</v>
      </c>
      <c r="F12" s="16">
        <v>791747.85</v>
      </c>
      <c r="G12" s="16">
        <f t="shared" ref="G12:G38" si="3">D12-E12</f>
        <v>1324630.1499999999</v>
      </c>
    </row>
    <row r="13" spans="1:7" x14ac:dyDescent="0.25">
      <c r="A13" s="15" t="s">
        <v>16</v>
      </c>
      <c r="B13" s="16">
        <v>2547734</v>
      </c>
      <c r="C13" s="16">
        <v>650000</v>
      </c>
      <c r="D13" s="16">
        <f t="shared" si="2"/>
        <v>3197734</v>
      </c>
      <c r="E13" s="16">
        <v>483790.54</v>
      </c>
      <c r="F13" s="16">
        <v>483790.54</v>
      </c>
      <c r="G13" s="16">
        <f t="shared" si="3"/>
        <v>2713943.46</v>
      </c>
    </row>
    <row r="14" spans="1:7" x14ac:dyDescent="0.25">
      <c r="A14" s="15" t="s">
        <v>17</v>
      </c>
      <c r="B14" s="16">
        <v>3012597</v>
      </c>
      <c r="C14" s="16">
        <v>0</v>
      </c>
      <c r="D14" s="16">
        <f t="shared" si="2"/>
        <v>3012597</v>
      </c>
      <c r="E14" s="16">
        <v>1654586.75</v>
      </c>
      <c r="F14" s="16">
        <v>783814.52</v>
      </c>
      <c r="G14" s="16">
        <f t="shared" si="3"/>
        <v>1358010.25</v>
      </c>
    </row>
    <row r="15" spans="1:7" x14ac:dyDescent="0.25">
      <c r="A15" s="15" t="s">
        <v>18</v>
      </c>
      <c r="B15" s="16">
        <v>1376202.72</v>
      </c>
      <c r="C15" s="16">
        <v>0</v>
      </c>
      <c r="D15" s="16">
        <f t="shared" si="2"/>
        <v>1376202.72</v>
      </c>
      <c r="E15" s="16">
        <v>577300.11</v>
      </c>
      <c r="F15" s="16">
        <v>599319.23</v>
      </c>
      <c r="G15" s="16">
        <f t="shared" si="3"/>
        <v>798902.61</v>
      </c>
    </row>
    <row r="16" spans="1:7" x14ac:dyDescent="0.25">
      <c r="A16" s="15" t="s">
        <v>19</v>
      </c>
      <c r="B16" s="16">
        <v>0</v>
      </c>
      <c r="C16" s="16">
        <v>0</v>
      </c>
      <c r="D16" s="16">
        <f t="shared" si="2"/>
        <v>0</v>
      </c>
      <c r="E16" s="16">
        <v>0</v>
      </c>
      <c r="F16" s="16">
        <v>0</v>
      </c>
      <c r="G16" s="16">
        <f t="shared" si="3"/>
        <v>0</v>
      </c>
    </row>
    <row r="17" spans="1:7" x14ac:dyDescent="0.25">
      <c r="A17" s="15" t="s">
        <v>20</v>
      </c>
      <c r="B17" s="16">
        <v>85150</v>
      </c>
      <c r="C17" s="16">
        <v>745064</v>
      </c>
      <c r="D17" s="16">
        <f t="shared" si="2"/>
        <v>830214</v>
      </c>
      <c r="E17" s="16">
        <v>0</v>
      </c>
      <c r="F17" s="16">
        <v>0</v>
      </c>
      <c r="G17" s="16">
        <f t="shared" si="3"/>
        <v>830214</v>
      </c>
    </row>
    <row r="18" spans="1:7" x14ac:dyDescent="0.25">
      <c r="A18" s="14" t="s">
        <v>21</v>
      </c>
      <c r="B18" s="13">
        <f>SUM(B19:B27)</f>
        <v>597618</v>
      </c>
      <c r="C18" s="13">
        <f t="shared" ref="C18:F18" si="4">SUM(C19:C27)</f>
        <v>-2402</v>
      </c>
      <c r="D18" s="13">
        <f t="shared" si="4"/>
        <v>595216</v>
      </c>
      <c r="E18" s="13">
        <f t="shared" si="4"/>
        <v>84330.040000000008</v>
      </c>
      <c r="F18" s="13">
        <f t="shared" si="4"/>
        <v>82978.040000000008</v>
      </c>
      <c r="G18" s="13">
        <f t="shared" si="3"/>
        <v>510885.95999999996</v>
      </c>
    </row>
    <row r="19" spans="1:7" x14ac:dyDescent="0.25">
      <c r="A19" s="15" t="s">
        <v>22</v>
      </c>
      <c r="B19" s="16">
        <v>196374</v>
      </c>
      <c r="C19" s="16">
        <v>-1500</v>
      </c>
      <c r="D19" s="16">
        <f t="shared" ref="D19:D27" si="5">B19+C19</f>
        <v>194874</v>
      </c>
      <c r="E19" s="16">
        <v>31397.72</v>
      </c>
      <c r="F19" s="16">
        <v>31397.72</v>
      </c>
      <c r="G19" s="16">
        <f t="shared" si="3"/>
        <v>163476.28</v>
      </c>
    </row>
    <row r="20" spans="1:7" x14ac:dyDescent="0.25">
      <c r="A20" s="15" t="s">
        <v>23</v>
      </c>
      <c r="B20" s="16">
        <v>20000</v>
      </c>
      <c r="C20" s="16">
        <v>0</v>
      </c>
      <c r="D20" s="16">
        <f t="shared" si="5"/>
        <v>20000</v>
      </c>
      <c r="E20" s="16">
        <v>9854</v>
      </c>
      <c r="F20" s="16">
        <v>8502</v>
      </c>
      <c r="G20" s="16">
        <f t="shared" si="3"/>
        <v>10146</v>
      </c>
    </row>
    <row r="21" spans="1:7" x14ac:dyDescent="0.25">
      <c r="A21" s="15" t="s">
        <v>24</v>
      </c>
      <c r="B21" s="16">
        <v>0</v>
      </c>
      <c r="C21" s="16">
        <v>0</v>
      </c>
      <c r="D21" s="16">
        <f t="shared" si="5"/>
        <v>0</v>
      </c>
      <c r="E21" s="16">
        <v>0</v>
      </c>
      <c r="F21" s="16">
        <v>0</v>
      </c>
      <c r="G21" s="16">
        <f t="shared" si="3"/>
        <v>0</v>
      </c>
    </row>
    <row r="22" spans="1:7" x14ac:dyDescent="0.25">
      <c r="A22" s="15" t="s">
        <v>25</v>
      </c>
      <c r="B22" s="16">
        <v>90000</v>
      </c>
      <c r="C22" s="16">
        <v>-902</v>
      </c>
      <c r="D22" s="16">
        <f t="shared" si="5"/>
        <v>89098</v>
      </c>
      <c r="E22" s="16">
        <v>530</v>
      </c>
      <c r="F22" s="16">
        <v>530</v>
      </c>
      <c r="G22" s="16">
        <f t="shared" si="3"/>
        <v>88568</v>
      </c>
    </row>
    <row r="23" spans="1:7" x14ac:dyDescent="0.25">
      <c r="A23" s="15" t="s">
        <v>26</v>
      </c>
      <c r="B23" s="16">
        <v>29500</v>
      </c>
      <c r="C23" s="16">
        <v>0</v>
      </c>
      <c r="D23" s="16">
        <f t="shared" si="5"/>
        <v>29500</v>
      </c>
      <c r="E23" s="16">
        <v>0</v>
      </c>
      <c r="F23" s="16">
        <v>0</v>
      </c>
      <c r="G23" s="16">
        <f t="shared" si="3"/>
        <v>29500</v>
      </c>
    </row>
    <row r="24" spans="1:7" x14ac:dyDescent="0.25">
      <c r="A24" s="15" t="s">
        <v>27</v>
      </c>
      <c r="B24" s="16">
        <v>187200</v>
      </c>
      <c r="C24" s="16">
        <v>0</v>
      </c>
      <c r="D24" s="16">
        <f t="shared" si="5"/>
        <v>187200</v>
      </c>
      <c r="E24" s="16">
        <v>42548.32</v>
      </c>
      <c r="F24" s="16">
        <v>42548.32</v>
      </c>
      <c r="G24" s="16">
        <f t="shared" si="3"/>
        <v>144651.68</v>
      </c>
    </row>
    <row r="25" spans="1:7" x14ac:dyDescent="0.25">
      <c r="A25" s="15" t="s">
        <v>28</v>
      </c>
      <c r="B25" s="16">
        <v>40000</v>
      </c>
      <c r="C25" s="16">
        <v>0</v>
      </c>
      <c r="D25" s="16">
        <f t="shared" si="5"/>
        <v>40000</v>
      </c>
      <c r="E25" s="16">
        <v>0</v>
      </c>
      <c r="F25" s="16">
        <v>0</v>
      </c>
      <c r="G25" s="16">
        <f t="shared" si="3"/>
        <v>40000</v>
      </c>
    </row>
    <row r="26" spans="1:7" x14ac:dyDescent="0.25">
      <c r="A26" s="15" t="s">
        <v>29</v>
      </c>
      <c r="B26" s="16">
        <v>0</v>
      </c>
      <c r="C26" s="16">
        <v>0</v>
      </c>
      <c r="D26" s="16">
        <f t="shared" si="5"/>
        <v>0</v>
      </c>
      <c r="E26" s="16">
        <v>0</v>
      </c>
      <c r="F26" s="16">
        <v>0</v>
      </c>
      <c r="G26" s="16">
        <f t="shared" si="3"/>
        <v>0</v>
      </c>
    </row>
    <row r="27" spans="1:7" x14ac:dyDescent="0.25">
      <c r="A27" s="15" t="s">
        <v>30</v>
      </c>
      <c r="B27" s="16">
        <v>34544</v>
      </c>
      <c r="C27" s="16">
        <v>0</v>
      </c>
      <c r="D27" s="16">
        <f t="shared" si="5"/>
        <v>34544</v>
      </c>
      <c r="E27" s="16">
        <v>0</v>
      </c>
      <c r="F27" s="16">
        <v>0</v>
      </c>
      <c r="G27" s="16">
        <f t="shared" si="3"/>
        <v>34544</v>
      </c>
    </row>
    <row r="28" spans="1:7" x14ac:dyDescent="0.25">
      <c r="A28" s="14" t="s">
        <v>31</v>
      </c>
      <c r="B28" s="13">
        <f>SUM(B29:B37)</f>
        <v>4396841.38</v>
      </c>
      <c r="C28" s="13">
        <f t="shared" ref="C28:F28" si="6">SUM(C29:C37)</f>
        <v>41473.640000000014</v>
      </c>
      <c r="D28" s="13">
        <f t="shared" si="6"/>
        <v>4438315.0199999996</v>
      </c>
      <c r="E28" s="13">
        <f t="shared" si="6"/>
        <v>1558478.4</v>
      </c>
      <c r="F28" s="13">
        <f t="shared" si="6"/>
        <v>1343150.3800000001</v>
      </c>
      <c r="G28" s="13">
        <f t="shared" si="3"/>
        <v>2879836.6199999996</v>
      </c>
    </row>
    <row r="29" spans="1:7" x14ac:dyDescent="0.25">
      <c r="A29" s="15" t="s">
        <v>32</v>
      </c>
      <c r="B29" s="16">
        <v>823572.85</v>
      </c>
      <c r="C29" s="16">
        <v>-130000</v>
      </c>
      <c r="D29" s="16">
        <f t="shared" ref="D29:D37" si="7">B29+C29</f>
        <v>693572.85</v>
      </c>
      <c r="E29" s="16">
        <v>311540.42</v>
      </c>
      <c r="F29" s="16">
        <v>235507</v>
      </c>
      <c r="G29" s="16">
        <f t="shared" si="3"/>
        <v>382032.43</v>
      </c>
    </row>
    <row r="30" spans="1:7" x14ac:dyDescent="0.25">
      <c r="A30" s="15" t="s">
        <v>33</v>
      </c>
      <c r="B30" s="16">
        <v>439551.38</v>
      </c>
      <c r="C30" s="16">
        <v>63668.639999999999</v>
      </c>
      <c r="D30" s="16">
        <f t="shared" si="7"/>
        <v>503220.02</v>
      </c>
      <c r="E30" s="16">
        <v>148560.16</v>
      </c>
      <c r="F30" s="16">
        <v>148560.16</v>
      </c>
      <c r="G30" s="16">
        <f t="shared" si="3"/>
        <v>354659.86</v>
      </c>
    </row>
    <row r="31" spans="1:7" x14ac:dyDescent="0.25">
      <c r="A31" s="15" t="s">
        <v>34</v>
      </c>
      <c r="B31" s="16">
        <v>846973.37</v>
      </c>
      <c r="C31" s="16">
        <v>20980.41</v>
      </c>
      <c r="D31" s="16">
        <f t="shared" si="7"/>
        <v>867953.78</v>
      </c>
      <c r="E31" s="16">
        <v>343389.65</v>
      </c>
      <c r="F31" s="16">
        <v>339045.02</v>
      </c>
      <c r="G31" s="16">
        <f t="shared" si="3"/>
        <v>524564.13</v>
      </c>
    </row>
    <row r="32" spans="1:7" x14ac:dyDescent="0.25">
      <c r="A32" s="15" t="s">
        <v>35</v>
      </c>
      <c r="B32" s="16">
        <v>2400</v>
      </c>
      <c r="C32" s="16">
        <v>15500</v>
      </c>
      <c r="D32" s="16">
        <f t="shared" si="7"/>
        <v>17900</v>
      </c>
      <c r="E32" s="16">
        <v>1000</v>
      </c>
      <c r="F32" s="16">
        <v>1000</v>
      </c>
      <c r="G32" s="16">
        <f t="shared" si="3"/>
        <v>16900</v>
      </c>
    </row>
    <row r="33" spans="1:7" x14ac:dyDescent="0.25">
      <c r="A33" s="15" t="s">
        <v>36</v>
      </c>
      <c r="B33" s="16">
        <v>1535043.78</v>
      </c>
      <c r="C33" s="16">
        <v>-363696.56</v>
      </c>
      <c r="D33" s="16">
        <f t="shared" si="7"/>
        <v>1171347.22</v>
      </c>
      <c r="E33" s="16">
        <v>220075.47</v>
      </c>
      <c r="F33" s="16">
        <v>86584</v>
      </c>
      <c r="G33" s="16">
        <f t="shared" si="3"/>
        <v>951271.75</v>
      </c>
    </row>
    <row r="34" spans="1:7" x14ac:dyDescent="0.25">
      <c r="A34" s="15" t="s">
        <v>37</v>
      </c>
      <c r="B34" s="16">
        <v>46560</v>
      </c>
      <c r="C34" s="16">
        <v>0</v>
      </c>
      <c r="D34" s="16">
        <f t="shared" si="7"/>
        <v>46560</v>
      </c>
      <c r="E34" s="16">
        <v>0</v>
      </c>
      <c r="F34" s="16">
        <v>0</v>
      </c>
      <c r="G34" s="16">
        <f t="shared" si="3"/>
        <v>46560</v>
      </c>
    </row>
    <row r="35" spans="1:7" x14ac:dyDescent="0.25">
      <c r="A35" s="15" t="s">
        <v>38</v>
      </c>
      <c r="B35" s="16">
        <v>22325</v>
      </c>
      <c r="C35" s="16">
        <v>8132.15</v>
      </c>
      <c r="D35" s="16">
        <f t="shared" si="7"/>
        <v>30457.15</v>
      </c>
      <c r="E35" s="16">
        <v>1830.98</v>
      </c>
      <c r="F35" s="16">
        <v>1830.98</v>
      </c>
      <c r="G35" s="16">
        <f t="shared" si="3"/>
        <v>28626.170000000002</v>
      </c>
    </row>
    <row r="36" spans="1:7" x14ac:dyDescent="0.25">
      <c r="A36" s="15" t="s">
        <v>39</v>
      </c>
      <c r="B36" s="16">
        <v>100000</v>
      </c>
      <c r="C36" s="16">
        <v>3300</v>
      </c>
      <c r="D36" s="16">
        <f t="shared" si="7"/>
        <v>103300</v>
      </c>
      <c r="E36" s="16">
        <v>37875.800000000003</v>
      </c>
      <c r="F36" s="16">
        <v>37338.300000000003</v>
      </c>
      <c r="G36" s="16">
        <f t="shared" si="3"/>
        <v>65424.2</v>
      </c>
    </row>
    <row r="37" spans="1:7" x14ac:dyDescent="0.25">
      <c r="A37" s="15" t="s">
        <v>40</v>
      </c>
      <c r="B37" s="16">
        <v>580415</v>
      </c>
      <c r="C37" s="16">
        <v>423589</v>
      </c>
      <c r="D37" s="16">
        <f t="shared" si="7"/>
        <v>1004004</v>
      </c>
      <c r="E37" s="16">
        <v>494205.92</v>
      </c>
      <c r="F37" s="16">
        <v>493284.92</v>
      </c>
      <c r="G37" s="16">
        <f t="shared" si="3"/>
        <v>509798.08</v>
      </c>
    </row>
    <row r="38" spans="1:7" x14ac:dyDescent="0.25">
      <c r="A38" s="14" t="s">
        <v>41</v>
      </c>
      <c r="B38" s="13">
        <f>SUM(B39:B47)</f>
        <v>140000</v>
      </c>
      <c r="C38" s="13">
        <f t="shared" ref="C38:F38" si="8">SUM(C39:C47)</f>
        <v>224390</v>
      </c>
      <c r="D38" s="13">
        <f t="shared" si="8"/>
        <v>364390</v>
      </c>
      <c r="E38" s="13">
        <f t="shared" si="8"/>
        <v>83183</v>
      </c>
      <c r="F38" s="13">
        <f t="shared" si="8"/>
        <v>83183</v>
      </c>
      <c r="G38" s="13">
        <f t="shared" si="3"/>
        <v>281207</v>
      </c>
    </row>
    <row r="39" spans="1:7" x14ac:dyDescent="0.25">
      <c r="A39" s="15" t="s">
        <v>42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f>D39-E39</f>
        <v>0</v>
      </c>
    </row>
    <row r="40" spans="1:7" x14ac:dyDescent="0.25">
      <c r="A40" s="15" t="s">
        <v>43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f t="shared" ref="G40:G57" si="9">D40-E40</f>
        <v>0</v>
      </c>
    </row>
    <row r="41" spans="1:7" x14ac:dyDescent="0.25">
      <c r="A41" s="15" t="s">
        <v>44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f t="shared" si="9"/>
        <v>0</v>
      </c>
    </row>
    <row r="42" spans="1:7" x14ac:dyDescent="0.25">
      <c r="A42" s="15" t="s">
        <v>45</v>
      </c>
      <c r="B42" s="16">
        <v>140000</v>
      </c>
      <c r="C42" s="16">
        <v>224390</v>
      </c>
      <c r="D42" s="16">
        <f t="shared" ref="D42" si="10">B42+C42</f>
        <v>364390</v>
      </c>
      <c r="E42" s="16">
        <v>83183</v>
      </c>
      <c r="F42" s="16">
        <v>83183</v>
      </c>
      <c r="G42" s="16">
        <f t="shared" si="9"/>
        <v>281207</v>
      </c>
    </row>
    <row r="43" spans="1:7" x14ac:dyDescent="0.25">
      <c r="A43" s="15" t="s">
        <v>46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f t="shared" si="9"/>
        <v>0</v>
      </c>
    </row>
    <row r="44" spans="1:7" x14ac:dyDescent="0.25">
      <c r="A44" s="15" t="s">
        <v>47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f t="shared" si="9"/>
        <v>0</v>
      </c>
    </row>
    <row r="45" spans="1:7" x14ac:dyDescent="0.25">
      <c r="A45" s="15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f t="shared" si="9"/>
        <v>0</v>
      </c>
    </row>
    <row r="46" spans="1:7" x14ac:dyDescent="0.25">
      <c r="A46" s="15" t="s">
        <v>49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f t="shared" si="9"/>
        <v>0</v>
      </c>
    </row>
    <row r="47" spans="1:7" x14ac:dyDescent="0.25">
      <c r="A47" s="15" t="s">
        <v>50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f t="shared" si="9"/>
        <v>0</v>
      </c>
    </row>
    <row r="48" spans="1:7" x14ac:dyDescent="0.25">
      <c r="A48" s="14" t="s">
        <v>51</v>
      </c>
      <c r="B48" s="13">
        <f>SUM(B49:B57)</f>
        <v>5000</v>
      </c>
      <c r="C48" s="13">
        <f t="shared" ref="C48:F48" si="11">SUM(C49:C57)</f>
        <v>12580</v>
      </c>
      <c r="D48" s="13">
        <f t="shared" si="11"/>
        <v>17580</v>
      </c>
      <c r="E48" s="13">
        <f t="shared" si="11"/>
        <v>0</v>
      </c>
      <c r="F48" s="13">
        <f t="shared" si="11"/>
        <v>0</v>
      </c>
      <c r="G48" s="13">
        <f t="shared" si="9"/>
        <v>17580</v>
      </c>
    </row>
    <row r="49" spans="1:7" x14ac:dyDescent="0.25">
      <c r="A49" s="15" t="s">
        <v>52</v>
      </c>
      <c r="B49" s="16">
        <v>5000</v>
      </c>
      <c r="C49" s="16">
        <v>0</v>
      </c>
      <c r="D49" s="16">
        <f t="shared" ref="D49:D54" si="12">B49+C49</f>
        <v>5000</v>
      </c>
      <c r="E49" s="16">
        <v>0</v>
      </c>
      <c r="F49" s="16">
        <v>0</v>
      </c>
      <c r="G49" s="16">
        <f t="shared" si="9"/>
        <v>5000</v>
      </c>
    </row>
    <row r="50" spans="1:7" x14ac:dyDescent="0.25">
      <c r="A50" s="15" t="s">
        <v>53</v>
      </c>
      <c r="B50" s="16">
        <v>0</v>
      </c>
      <c r="C50" s="16">
        <v>0</v>
      </c>
      <c r="D50" s="16">
        <f t="shared" si="12"/>
        <v>0</v>
      </c>
      <c r="E50" s="16">
        <v>0</v>
      </c>
      <c r="F50" s="16">
        <v>0</v>
      </c>
      <c r="G50" s="16">
        <f t="shared" si="9"/>
        <v>0</v>
      </c>
    </row>
    <row r="51" spans="1:7" x14ac:dyDescent="0.25">
      <c r="A51" s="15" t="s">
        <v>54</v>
      </c>
      <c r="B51" s="16">
        <v>0</v>
      </c>
      <c r="C51" s="16">
        <v>0</v>
      </c>
      <c r="D51" s="16">
        <f t="shared" si="12"/>
        <v>0</v>
      </c>
      <c r="E51" s="16">
        <v>0</v>
      </c>
      <c r="F51" s="16">
        <v>0</v>
      </c>
      <c r="G51" s="16">
        <f t="shared" si="9"/>
        <v>0</v>
      </c>
    </row>
    <row r="52" spans="1:7" x14ac:dyDescent="0.25">
      <c r="A52" s="15" t="s">
        <v>55</v>
      </c>
      <c r="B52" s="16">
        <v>0</v>
      </c>
      <c r="C52" s="16">
        <v>0</v>
      </c>
      <c r="D52" s="16">
        <f t="shared" si="12"/>
        <v>0</v>
      </c>
      <c r="E52" s="16">
        <v>0</v>
      </c>
      <c r="F52" s="16">
        <v>0</v>
      </c>
      <c r="G52" s="16">
        <f t="shared" si="9"/>
        <v>0</v>
      </c>
    </row>
    <row r="53" spans="1:7" x14ac:dyDescent="0.25">
      <c r="A53" s="15" t="s">
        <v>56</v>
      </c>
      <c r="B53" s="16">
        <v>0</v>
      </c>
      <c r="C53" s="16">
        <v>0</v>
      </c>
      <c r="D53" s="16">
        <f t="shared" si="12"/>
        <v>0</v>
      </c>
      <c r="E53" s="16">
        <v>0</v>
      </c>
      <c r="F53" s="16">
        <v>0</v>
      </c>
      <c r="G53" s="16">
        <f t="shared" si="9"/>
        <v>0</v>
      </c>
    </row>
    <row r="54" spans="1:7" x14ac:dyDescent="0.25">
      <c r="A54" s="15" t="s">
        <v>57</v>
      </c>
      <c r="B54" s="16">
        <v>0</v>
      </c>
      <c r="C54" s="16">
        <v>12580</v>
      </c>
      <c r="D54" s="16">
        <f t="shared" si="12"/>
        <v>12580</v>
      </c>
      <c r="E54" s="16">
        <v>0</v>
      </c>
      <c r="F54" s="16">
        <v>0</v>
      </c>
      <c r="G54" s="16">
        <f t="shared" si="9"/>
        <v>12580</v>
      </c>
    </row>
    <row r="55" spans="1:7" x14ac:dyDescent="0.25">
      <c r="A55" s="15" t="s">
        <v>58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f t="shared" si="9"/>
        <v>0</v>
      </c>
    </row>
    <row r="56" spans="1:7" x14ac:dyDescent="0.25">
      <c r="A56" s="15" t="s">
        <v>59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f t="shared" si="9"/>
        <v>0</v>
      </c>
    </row>
    <row r="57" spans="1:7" x14ac:dyDescent="0.25">
      <c r="A57" s="15" t="s">
        <v>60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f t="shared" si="9"/>
        <v>0</v>
      </c>
    </row>
    <row r="58" spans="1:7" x14ac:dyDescent="0.25">
      <c r="A58" s="14" t="s">
        <v>61</v>
      </c>
      <c r="B58" s="13">
        <f t="shared" ref="B58:G58" si="13">SUM(B59:B61)</f>
        <v>0</v>
      </c>
      <c r="C58" s="13">
        <f t="shared" si="13"/>
        <v>0</v>
      </c>
      <c r="D58" s="13">
        <f t="shared" si="13"/>
        <v>0</v>
      </c>
      <c r="E58" s="13">
        <f t="shared" si="13"/>
        <v>0</v>
      </c>
      <c r="F58" s="13">
        <f t="shared" si="13"/>
        <v>0</v>
      </c>
      <c r="G58" s="13">
        <f t="shared" si="13"/>
        <v>0</v>
      </c>
    </row>
    <row r="59" spans="1:7" x14ac:dyDescent="0.25">
      <c r="A59" s="15" t="s">
        <v>62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f>D59-E59</f>
        <v>0</v>
      </c>
    </row>
    <row r="60" spans="1:7" x14ac:dyDescent="0.25">
      <c r="A60" s="15" t="s">
        <v>63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f t="shared" ref="G60:G61" si="14">D60-E60</f>
        <v>0</v>
      </c>
    </row>
    <row r="61" spans="1:7" x14ac:dyDescent="0.25">
      <c r="A61" s="15" t="s">
        <v>64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f t="shared" si="14"/>
        <v>0</v>
      </c>
    </row>
    <row r="62" spans="1:7" x14ac:dyDescent="0.25">
      <c r="A62" s="14" t="s">
        <v>65</v>
      </c>
      <c r="B62" s="13">
        <f t="shared" ref="B62:G62" si="15">SUM(B63:B67,B69:B70)</f>
        <v>0</v>
      </c>
      <c r="C62" s="13">
        <f t="shared" si="15"/>
        <v>0</v>
      </c>
      <c r="D62" s="13">
        <f t="shared" si="15"/>
        <v>0</v>
      </c>
      <c r="E62" s="13">
        <f t="shared" si="15"/>
        <v>0</v>
      </c>
      <c r="F62" s="13">
        <f t="shared" si="15"/>
        <v>0</v>
      </c>
      <c r="G62" s="13">
        <f t="shared" si="15"/>
        <v>0</v>
      </c>
    </row>
    <row r="63" spans="1:7" x14ac:dyDescent="0.25">
      <c r="A63" s="15" t="s">
        <v>66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f>D63-E63</f>
        <v>0</v>
      </c>
    </row>
    <row r="64" spans="1:7" x14ac:dyDescent="0.25">
      <c r="A64" s="15" t="s">
        <v>67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f t="shared" ref="G64:G70" si="16">D64-E64</f>
        <v>0</v>
      </c>
    </row>
    <row r="65" spans="1:7" x14ac:dyDescent="0.25">
      <c r="A65" s="15" t="s">
        <v>68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f t="shared" si="16"/>
        <v>0</v>
      </c>
    </row>
    <row r="66" spans="1:7" x14ac:dyDescent="0.25">
      <c r="A66" s="15" t="s">
        <v>69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f t="shared" si="16"/>
        <v>0</v>
      </c>
    </row>
    <row r="67" spans="1:7" x14ac:dyDescent="0.25">
      <c r="A67" s="15" t="s">
        <v>70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f t="shared" si="16"/>
        <v>0</v>
      </c>
    </row>
    <row r="68" spans="1:7" x14ac:dyDescent="0.25">
      <c r="A68" s="15" t="s">
        <v>71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f t="shared" si="16"/>
        <v>0</v>
      </c>
    </row>
    <row r="69" spans="1:7" x14ac:dyDescent="0.25">
      <c r="A69" s="15" t="s">
        <v>72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f t="shared" si="16"/>
        <v>0</v>
      </c>
    </row>
    <row r="70" spans="1:7" x14ac:dyDescent="0.25">
      <c r="A70" s="15" t="s">
        <v>73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f t="shared" si="16"/>
        <v>0</v>
      </c>
    </row>
    <row r="71" spans="1:7" x14ac:dyDescent="0.25">
      <c r="A71" s="14" t="s">
        <v>74</v>
      </c>
      <c r="B71" s="13">
        <f t="shared" ref="B71:G71" si="17">SUM(B72:B74)</f>
        <v>0</v>
      </c>
      <c r="C71" s="13">
        <f t="shared" si="17"/>
        <v>0</v>
      </c>
      <c r="D71" s="13">
        <f t="shared" si="17"/>
        <v>0</v>
      </c>
      <c r="E71" s="13">
        <f t="shared" si="17"/>
        <v>0</v>
      </c>
      <c r="F71" s="13">
        <f t="shared" si="17"/>
        <v>0</v>
      </c>
      <c r="G71" s="13">
        <f t="shared" si="17"/>
        <v>0</v>
      </c>
    </row>
    <row r="72" spans="1:7" x14ac:dyDescent="0.25">
      <c r="A72" s="15" t="s">
        <v>75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f>D72-E72</f>
        <v>0</v>
      </c>
    </row>
    <row r="73" spans="1:7" x14ac:dyDescent="0.25">
      <c r="A73" s="15" t="s">
        <v>76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f t="shared" ref="G73:G74" si="18">D73-E73</f>
        <v>0</v>
      </c>
    </row>
    <row r="74" spans="1:7" x14ac:dyDescent="0.25">
      <c r="A74" s="15" t="s">
        <v>77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f t="shared" si="18"/>
        <v>0</v>
      </c>
    </row>
    <row r="75" spans="1:7" x14ac:dyDescent="0.25">
      <c r="A75" s="14" t="s">
        <v>78</v>
      </c>
      <c r="B75" s="13">
        <f t="shared" ref="B75:G75" si="19">SUM(B76:B82)</f>
        <v>0</v>
      </c>
      <c r="C75" s="13">
        <f t="shared" si="19"/>
        <v>0</v>
      </c>
      <c r="D75" s="13">
        <f t="shared" si="19"/>
        <v>0</v>
      </c>
      <c r="E75" s="13">
        <f t="shared" si="19"/>
        <v>0</v>
      </c>
      <c r="F75" s="13">
        <f t="shared" si="19"/>
        <v>0</v>
      </c>
      <c r="G75" s="13">
        <f t="shared" si="19"/>
        <v>0</v>
      </c>
    </row>
    <row r="76" spans="1:7" x14ac:dyDescent="0.25">
      <c r="A76" s="15" t="s">
        <v>79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f>D76-E76</f>
        <v>0</v>
      </c>
    </row>
    <row r="77" spans="1:7" x14ac:dyDescent="0.25">
      <c r="A77" s="15" t="s">
        <v>80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f t="shared" ref="G77:G82" si="20">D77-E77</f>
        <v>0</v>
      </c>
    </row>
    <row r="78" spans="1:7" x14ac:dyDescent="0.25">
      <c r="A78" s="15" t="s">
        <v>81</v>
      </c>
      <c r="B78" s="16">
        <v>0</v>
      </c>
      <c r="C78" s="16">
        <v>0</v>
      </c>
      <c r="D78" s="16">
        <v>0</v>
      </c>
      <c r="E78" s="16">
        <v>0</v>
      </c>
      <c r="F78" s="16">
        <v>0</v>
      </c>
      <c r="G78" s="16">
        <f t="shared" si="20"/>
        <v>0</v>
      </c>
    </row>
    <row r="79" spans="1:7" x14ac:dyDescent="0.25">
      <c r="A79" s="15" t="s">
        <v>82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f t="shared" si="20"/>
        <v>0</v>
      </c>
    </row>
    <row r="80" spans="1:7" x14ac:dyDescent="0.25">
      <c r="A80" s="15" t="s">
        <v>83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f t="shared" si="20"/>
        <v>0</v>
      </c>
    </row>
    <row r="81" spans="1:7" x14ac:dyDescent="0.25">
      <c r="A81" s="15" t="s">
        <v>84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f t="shared" si="20"/>
        <v>0</v>
      </c>
    </row>
    <row r="82" spans="1:7" x14ac:dyDescent="0.25">
      <c r="A82" s="15" t="s">
        <v>85</v>
      </c>
      <c r="B82" s="16">
        <v>0</v>
      </c>
      <c r="C82" s="16">
        <v>0</v>
      </c>
      <c r="D82" s="16">
        <v>0</v>
      </c>
      <c r="E82" s="16">
        <v>0</v>
      </c>
      <c r="F82" s="16">
        <v>0</v>
      </c>
      <c r="G82" s="16">
        <f t="shared" si="20"/>
        <v>0</v>
      </c>
    </row>
    <row r="83" spans="1:7" x14ac:dyDescent="0.25">
      <c r="A83" s="17"/>
      <c r="B83" s="16"/>
      <c r="C83" s="16"/>
      <c r="D83" s="16"/>
      <c r="E83" s="16"/>
      <c r="F83" s="16"/>
      <c r="G83" s="16"/>
    </row>
    <row r="84" spans="1:7" x14ac:dyDescent="0.25">
      <c r="A84" s="18" t="s">
        <v>86</v>
      </c>
      <c r="B84" s="13">
        <f t="shared" ref="B84:G84" si="21">SUM(B85,B93,B103,B113,B123,B133,B137,B146,B150)</f>
        <v>0</v>
      </c>
      <c r="C84" s="13">
        <f t="shared" si="21"/>
        <v>22993271.699999999</v>
      </c>
      <c r="D84" s="13">
        <f t="shared" si="21"/>
        <v>22993271.699999999</v>
      </c>
      <c r="E84" s="13">
        <f t="shared" si="21"/>
        <v>6806038.6899999995</v>
      </c>
      <c r="F84" s="13">
        <f t="shared" si="21"/>
        <v>6708457.9499999993</v>
      </c>
      <c r="G84" s="13">
        <f t="shared" si="21"/>
        <v>16187233.010000002</v>
      </c>
    </row>
    <row r="85" spans="1:7" x14ac:dyDescent="0.25">
      <c r="A85" s="14" t="s">
        <v>13</v>
      </c>
      <c r="B85" s="13">
        <f t="shared" ref="B85:G85" si="22">SUM(B86:B92)</f>
        <v>0</v>
      </c>
      <c r="C85" s="13">
        <f t="shared" si="22"/>
        <v>21298876</v>
      </c>
      <c r="D85" s="13">
        <f t="shared" si="22"/>
        <v>21298876</v>
      </c>
      <c r="E85" s="13">
        <f t="shared" si="22"/>
        <v>5860531.3099999996</v>
      </c>
      <c r="F85" s="13">
        <f t="shared" si="22"/>
        <v>5860531.3099999996</v>
      </c>
      <c r="G85" s="13">
        <f t="shared" si="22"/>
        <v>15438344.690000001</v>
      </c>
    </row>
    <row r="86" spans="1:7" x14ac:dyDescent="0.25">
      <c r="A86" s="15" t="s">
        <v>14</v>
      </c>
      <c r="B86" s="16">
        <v>0</v>
      </c>
      <c r="C86" s="16">
        <v>10890750.279999999</v>
      </c>
      <c r="D86" s="16">
        <f t="shared" ref="D86:D92" si="23">B86+C86</f>
        <v>10890750.279999999</v>
      </c>
      <c r="E86" s="16">
        <v>2859658.36</v>
      </c>
      <c r="F86" s="16">
        <v>2859658.36</v>
      </c>
      <c r="G86" s="16">
        <f t="shared" ref="G86:G92" si="24">D86-E86</f>
        <v>8031091.9199999999</v>
      </c>
    </row>
    <row r="87" spans="1:7" x14ac:dyDescent="0.25">
      <c r="A87" s="15" t="s">
        <v>15</v>
      </c>
      <c r="B87" s="16">
        <v>0</v>
      </c>
      <c r="C87" s="16">
        <v>2116378</v>
      </c>
      <c r="D87" s="16">
        <f t="shared" si="23"/>
        <v>2116378</v>
      </c>
      <c r="E87" s="16">
        <v>775082.9</v>
      </c>
      <c r="F87" s="16">
        <v>775082.9</v>
      </c>
      <c r="G87" s="16">
        <f t="shared" si="24"/>
        <v>1341295.1000000001</v>
      </c>
    </row>
    <row r="88" spans="1:7" x14ac:dyDescent="0.25">
      <c r="A88" s="15" t="s">
        <v>16</v>
      </c>
      <c r="B88" s="16">
        <v>0</v>
      </c>
      <c r="C88" s="16">
        <v>3197734</v>
      </c>
      <c r="D88" s="16">
        <f t="shared" si="23"/>
        <v>3197734</v>
      </c>
      <c r="E88" s="16">
        <v>968563.72</v>
      </c>
      <c r="F88" s="16">
        <v>968563.72</v>
      </c>
      <c r="G88" s="16">
        <f t="shared" si="24"/>
        <v>2229170.2800000003</v>
      </c>
    </row>
    <row r="89" spans="1:7" x14ac:dyDescent="0.25">
      <c r="A89" s="15" t="s">
        <v>17</v>
      </c>
      <c r="B89" s="16">
        <v>0</v>
      </c>
      <c r="C89" s="16">
        <v>3012597</v>
      </c>
      <c r="D89" s="16">
        <f t="shared" si="23"/>
        <v>3012597</v>
      </c>
      <c r="E89" s="16">
        <v>937828.79</v>
      </c>
      <c r="F89" s="16">
        <v>937828.79</v>
      </c>
      <c r="G89" s="16">
        <f t="shared" si="24"/>
        <v>2074768.21</v>
      </c>
    </row>
    <row r="90" spans="1:7" x14ac:dyDescent="0.25">
      <c r="A90" s="15" t="s">
        <v>18</v>
      </c>
      <c r="B90" s="16">
        <v>0</v>
      </c>
      <c r="C90" s="16">
        <v>1251202.72</v>
      </c>
      <c r="D90" s="16">
        <f t="shared" si="23"/>
        <v>1251202.72</v>
      </c>
      <c r="E90" s="16">
        <v>319397.53999999998</v>
      </c>
      <c r="F90" s="16">
        <v>319397.53999999998</v>
      </c>
      <c r="G90" s="16">
        <f t="shared" si="24"/>
        <v>931805.17999999993</v>
      </c>
    </row>
    <row r="91" spans="1:7" x14ac:dyDescent="0.25">
      <c r="A91" s="15" t="s">
        <v>19</v>
      </c>
      <c r="B91" s="16">
        <v>0</v>
      </c>
      <c r="C91" s="16">
        <v>0</v>
      </c>
      <c r="D91" s="16">
        <f t="shared" si="23"/>
        <v>0</v>
      </c>
      <c r="E91" s="16">
        <v>0</v>
      </c>
      <c r="F91" s="16">
        <v>0</v>
      </c>
      <c r="G91" s="16">
        <f t="shared" si="24"/>
        <v>0</v>
      </c>
    </row>
    <row r="92" spans="1:7" x14ac:dyDescent="0.25">
      <c r="A92" s="15" t="s">
        <v>20</v>
      </c>
      <c r="B92" s="16">
        <v>0</v>
      </c>
      <c r="C92" s="16">
        <v>830214</v>
      </c>
      <c r="D92" s="16">
        <f t="shared" si="23"/>
        <v>830214</v>
      </c>
      <c r="E92" s="16">
        <v>0</v>
      </c>
      <c r="F92" s="16">
        <v>0</v>
      </c>
      <c r="G92" s="16">
        <f t="shared" si="24"/>
        <v>830214</v>
      </c>
    </row>
    <row r="93" spans="1:7" x14ac:dyDescent="0.25">
      <c r="A93" s="14" t="s">
        <v>21</v>
      </c>
      <c r="B93" s="13">
        <f t="shared" ref="B93:G93" si="25">SUM(B94:B102)</f>
        <v>0</v>
      </c>
      <c r="C93" s="13">
        <f t="shared" si="25"/>
        <v>257906.7</v>
      </c>
      <c r="D93" s="13">
        <f t="shared" si="25"/>
        <v>257906.7</v>
      </c>
      <c r="E93" s="13">
        <f t="shared" si="25"/>
        <v>84820.290000000008</v>
      </c>
      <c r="F93" s="13">
        <f t="shared" si="25"/>
        <v>67494.33</v>
      </c>
      <c r="G93" s="13">
        <f t="shared" si="25"/>
        <v>173086.40999999997</v>
      </c>
    </row>
    <row r="94" spans="1:7" x14ac:dyDescent="0.25">
      <c r="A94" s="15" t="s">
        <v>22</v>
      </c>
      <c r="B94" s="16">
        <v>0</v>
      </c>
      <c r="C94" s="16">
        <v>114028.7</v>
      </c>
      <c r="D94" s="16">
        <f t="shared" ref="D94:D102" si="26">B94+C94</f>
        <v>114028.7</v>
      </c>
      <c r="E94" s="16">
        <v>41424.660000000003</v>
      </c>
      <c r="F94" s="16">
        <v>24874.7</v>
      </c>
      <c r="G94" s="16">
        <f t="shared" ref="G94:G102" si="27">D94-E94</f>
        <v>72604.039999999994</v>
      </c>
    </row>
    <row r="95" spans="1:7" x14ac:dyDescent="0.25">
      <c r="A95" s="15" t="s">
        <v>23</v>
      </c>
      <c r="B95" s="16">
        <v>0</v>
      </c>
      <c r="C95" s="16">
        <v>10000</v>
      </c>
      <c r="D95" s="16">
        <f t="shared" si="26"/>
        <v>10000</v>
      </c>
      <c r="E95" s="16">
        <v>776</v>
      </c>
      <c r="F95" s="16">
        <v>0</v>
      </c>
      <c r="G95" s="16">
        <f t="shared" si="27"/>
        <v>9224</v>
      </c>
    </row>
    <row r="96" spans="1:7" x14ac:dyDescent="0.25">
      <c r="A96" s="15" t="s">
        <v>24</v>
      </c>
      <c r="B96" s="16">
        <v>0</v>
      </c>
      <c r="C96" s="16">
        <v>0</v>
      </c>
      <c r="D96" s="16">
        <f t="shared" si="26"/>
        <v>0</v>
      </c>
      <c r="E96" s="16">
        <v>0</v>
      </c>
      <c r="F96" s="16">
        <v>0</v>
      </c>
      <c r="G96" s="16">
        <f t="shared" si="27"/>
        <v>0</v>
      </c>
    </row>
    <row r="97" spans="1:7" x14ac:dyDescent="0.25">
      <c r="A97" s="15" t="s">
        <v>25</v>
      </c>
      <c r="B97" s="16">
        <v>0</v>
      </c>
      <c r="C97" s="16">
        <v>0</v>
      </c>
      <c r="D97" s="16">
        <f t="shared" si="26"/>
        <v>0</v>
      </c>
      <c r="E97" s="16">
        <v>0</v>
      </c>
      <c r="F97" s="16">
        <v>0</v>
      </c>
      <c r="G97" s="16">
        <f t="shared" si="27"/>
        <v>0</v>
      </c>
    </row>
    <row r="98" spans="1:7" x14ac:dyDescent="0.25">
      <c r="A98" s="19" t="s">
        <v>26</v>
      </c>
      <c r="B98" s="16">
        <v>0</v>
      </c>
      <c r="C98" s="16">
        <v>3750</v>
      </c>
      <c r="D98" s="16">
        <f t="shared" si="26"/>
        <v>3750</v>
      </c>
      <c r="E98" s="16">
        <v>364</v>
      </c>
      <c r="F98" s="16">
        <v>364</v>
      </c>
      <c r="G98" s="16">
        <f t="shared" si="27"/>
        <v>3386</v>
      </c>
    </row>
    <row r="99" spans="1:7" x14ac:dyDescent="0.25">
      <c r="A99" s="15" t="s">
        <v>27</v>
      </c>
      <c r="B99" s="16">
        <v>0</v>
      </c>
      <c r="C99" s="16">
        <v>127253</v>
      </c>
      <c r="D99" s="16">
        <f t="shared" si="26"/>
        <v>127253</v>
      </c>
      <c r="E99" s="16">
        <v>42016.63</v>
      </c>
      <c r="F99" s="16">
        <v>42016.63</v>
      </c>
      <c r="G99" s="16">
        <f t="shared" si="27"/>
        <v>85236.37</v>
      </c>
    </row>
    <row r="100" spans="1:7" x14ac:dyDescent="0.25">
      <c r="A100" s="15" t="s">
        <v>28</v>
      </c>
      <c r="B100" s="16">
        <v>0</v>
      </c>
      <c r="C100" s="16">
        <v>0</v>
      </c>
      <c r="D100" s="16">
        <f t="shared" si="26"/>
        <v>0</v>
      </c>
      <c r="E100" s="16">
        <v>0</v>
      </c>
      <c r="F100" s="16">
        <v>0</v>
      </c>
      <c r="G100" s="16">
        <f t="shared" si="27"/>
        <v>0</v>
      </c>
    </row>
    <row r="101" spans="1:7" x14ac:dyDescent="0.25">
      <c r="A101" s="15" t="s">
        <v>29</v>
      </c>
      <c r="B101" s="16">
        <v>0</v>
      </c>
      <c r="C101" s="16">
        <v>0</v>
      </c>
      <c r="D101" s="16">
        <f t="shared" si="26"/>
        <v>0</v>
      </c>
      <c r="E101" s="16">
        <v>0</v>
      </c>
      <c r="F101" s="16">
        <v>0</v>
      </c>
      <c r="G101" s="16">
        <f t="shared" si="27"/>
        <v>0</v>
      </c>
    </row>
    <row r="102" spans="1:7" x14ac:dyDescent="0.25">
      <c r="A102" s="15" t="s">
        <v>30</v>
      </c>
      <c r="B102" s="16">
        <v>0</v>
      </c>
      <c r="C102" s="16">
        <v>2875</v>
      </c>
      <c r="D102" s="16">
        <f t="shared" si="26"/>
        <v>2875</v>
      </c>
      <c r="E102" s="16">
        <v>239</v>
      </c>
      <c r="F102" s="16">
        <v>239</v>
      </c>
      <c r="G102" s="16">
        <f t="shared" si="27"/>
        <v>2636</v>
      </c>
    </row>
    <row r="103" spans="1:7" x14ac:dyDescent="0.25">
      <c r="A103" s="14" t="s">
        <v>31</v>
      </c>
      <c r="B103" s="13">
        <f t="shared" ref="B103:G103" si="28">SUM(B104:B112)</f>
        <v>0</v>
      </c>
      <c r="C103" s="13">
        <f t="shared" si="28"/>
        <v>1416489</v>
      </c>
      <c r="D103" s="13">
        <f t="shared" si="28"/>
        <v>1416489</v>
      </c>
      <c r="E103" s="13">
        <f t="shared" si="28"/>
        <v>860687.09</v>
      </c>
      <c r="F103" s="13">
        <f t="shared" si="28"/>
        <v>780432.30999999994</v>
      </c>
      <c r="G103" s="13">
        <f t="shared" si="28"/>
        <v>555801.91</v>
      </c>
    </row>
    <row r="104" spans="1:7" x14ac:dyDescent="0.25">
      <c r="A104" s="15" t="s">
        <v>32</v>
      </c>
      <c r="B104" s="16">
        <v>0</v>
      </c>
      <c r="C104" s="16">
        <v>334185</v>
      </c>
      <c r="D104" s="16">
        <f t="shared" ref="D104:D111" si="29">B104+C104</f>
        <v>334185</v>
      </c>
      <c r="E104" s="16">
        <v>173798.68</v>
      </c>
      <c r="F104" s="16">
        <v>160941.1</v>
      </c>
      <c r="G104" s="16">
        <f t="shared" ref="G104:G112" si="30">D104-E104</f>
        <v>160386.32</v>
      </c>
    </row>
    <row r="105" spans="1:7" x14ac:dyDescent="0.25">
      <c r="A105" s="15" t="s">
        <v>33</v>
      </c>
      <c r="B105" s="16">
        <v>0</v>
      </c>
      <c r="C105" s="16">
        <v>0</v>
      </c>
      <c r="D105" s="16">
        <f t="shared" si="29"/>
        <v>0</v>
      </c>
      <c r="E105" s="16">
        <v>0</v>
      </c>
      <c r="F105" s="16">
        <v>0</v>
      </c>
      <c r="G105" s="16">
        <f t="shared" si="30"/>
        <v>0</v>
      </c>
    </row>
    <row r="106" spans="1:7" x14ac:dyDescent="0.25">
      <c r="A106" s="15" t="s">
        <v>34</v>
      </c>
      <c r="B106" s="16">
        <v>0</v>
      </c>
      <c r="C106" s="16">
        <v>362887.67999999999</v>
      </c>
      <c r="D106" s="16">
        <f t="shared" si="29"/>
        <v>362887.67999999999</v>
      </c>
      <c r="E106" s="16">
        <v>112346.79</v>
      </c>
      <c r="F106" s="16">
        <v>45242.75</v>
      </c>
      <c r="G106" s="16">
        <f t="shared" si="30"/>
        <v>250540.89</v>
      </c>
    </row>
    <row r="107" spans="1:7" x14ac:dyDescent="0.25">
      <c r="A107" s="15" t="s">
        <v>35</v>
      </c>
      <c r="B107" s="16">
        <v>0</v>
      </c>
      <c r="C107" s="16">
        <v>68550</v>
      </c>
      <c r="D107" s="16">
        <f t="shared" si="29"/>
        <v>68550</v>
      </c>
      <c r="E107" s="16">
        <v>22130.5</v>
      </c>
      <c r="F107" s="16">
        <v>22003.34</v>
      </c>
      <c r="G107" s="16">
        <f t="shared" si="30"/>
        <v>46419.5</v>
      </c>
    </row>
    <row r="108" spans="1:7" x14ac:dyDescent="0.25">
      <c r="A108" s="15" t="s">
        <v>36</v>
      </c>
      <c r="B108" s="16">
        <v>0</v>
      </c>
      <c r="C108" s="16">
        <v>550706.31999999995</v>
      </c>
      <c r="D108" s="16">
        <f t="shared" si="29"/>
        <v>550706.31999999995</v>
      </c>
      <c r="E108" s="16">
        <v>533800.26</v>
      </c>
      <c r="F108" s="16">
        <v>533800.26</v>
      </c>
      <c r="G108" s="16">
        <f t="shared" si="30"/>
        <v>16906.059999999939</v>
      </c>
    </row>
    <row r="109" spans="1:7" x14ac:dyDescent="0.25">
      <c r="A109" s="15" t="s">
        <v>37</v>
      </c>
      <c r="B109" s="16">
        <v>0</v>
      </c>
      <c r="C109" s="16">
        <v>51410</v>
      </c>
      <c r="D109" s="16">
        <f t="shared" si="29"/>
        <v>51410</v>
      </c>
      <c r="E109" s="16">
        <v>0</v>
      </c>
      <c r="F109" s="16">
        <v>0</v>
      </c>
      <c r="G109" s="16">
        <f t="shared" si="30"/>
        <v>51410</v>
      </c>
    </row>
    <row r="110" spans="1:7" x14ac:dyDescent="0.25">
      <c r="A110" s="15" t="s">
        <v>38</v>
      </c>
      <c r="B110" s="16">
        <v>0</v>
      </c>
      <c r="C110" s="16">
        <v>45450</v>
      </c>
      <c r="D110" s="16">
        <f t="shared" si="29"/>
        <v>45450</v>
      </c>
      <c r="E110" s="16">
        <v>18094.66</v>
      </c>
      <c r="F110" s="16">
        <v>17928.66</v>
      </c>
      <c r="G110" s="16">
        <f t="shared" si="30"/>
        <v>27355.34</v>
      </c>
    </row>
    <row r="111" spans="1:7" x14ac:dyDescent="0.25">
      <c r="A111" s="15" t="s">
        <v>39</v>
      </c>
      <c r="B111" s="16">
        <v>0</v>
      </c>
      <c r="C111" s="16">
        <v>3300</v>
      </c>
      <c r="D111" s="16">
        <f t="shared" si="29"/>
        <v>3300</v>
      </c>
      <c r="E111" s="16">
        <v>516.20000000000005</v>
      </c>
      <c r="F111" s="16">
        <v>516.20000000000005</v>
      </c>
      <c r="G111" s="16">
        <f t="shared" si="30"/>
        <v>2783.8</v>
      </c>
    </row>
    <row r="112" spans="1:7" x14ac:dyDescent="0.25">
      <c r="A112" s="15" t="s">
        <v>40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f t="shared" si="30"/>
        <v>0</v>
      </c>
    </row>
    <row r="113" spans="1:7" x14ac:dyDescent="0.25">
      <c r="A113" s="14" t="s">
        <v>41</v>
      </c>
      <c r="B113" s="13">
        <f t="shared" ref="B113:G113" si="31">SUM(B114:B122)</f>
        <v>0</v>
      </c>
      <c r="C113" s="13">
        <f t="shared" si="31"/>
        <v>0</v>
      </c>
      <c r="D113" s="13">
        <f t="shared" si="31"/>
        <v>0</v>
      </c>
      <c r="E113" s="13">
        <f t="shared" si="31"/>
        <v>0</v>
      </c>
      <c r="F113" s="13">
        <f t="shared" si="31"/>
        <v>0</v>
      </c>
      <c r="G113" s="13">
        <f t="shared" si="31"/>
        <v>0</v>
      </c>
    </row>
    <row r="114" spans="1:7" x14ac:dyDescent="0.25">
      <c r="A114" s="15" t="s">
        <v>42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f>D114-E114</f>
        <v>0</v>
      </c>
    </row>
    <row r="115" spans="1:7" x14ac:dyDescent="0.25">
      <c r="A115" s="15" t="s">
        <v>43</v>
      </c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f t="shared" ref="G115:G122" si="32">D115-E115</f>
        <v>0</v>
      </c>
    </row>
    <row r="116" spans="1:7" x14ac:dyDescent="0.25">
      <c r="A116" s="15" t="s">
        <v>44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f t="shared" si="32"/>
        <v>0</v>
      </c>
    </row>
    <row r="117" spans="1:7" x14ac:dyDescent="0.25">
      <c r="A117" s="15" t="s">
        <v>45</v>
      </c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f t="shared" si="32"/>
        <v>0</v>
      </c>
    </row>
    <row r="118" spans="1:7" x14ac:dyDescent="0.25">
      <c r="A118" s="15" t="s">
        <v>46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f t="shared" si="32"/>
        <v>0</v>
      </c>
    </row>
    <row r="119" spans="1:7" x14ac:dyDescent="0.25">
      <c r="A119" s="15" t="s">
        <v>47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f t="shared" si="32"/>
        <v>0</v>
      </c>
    </row>
    <row r="120" spans="1:7" x14ac:dyDescent="0.25">
      <c r="A120" s="15" t="s">
        <v>48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f t="shared" si="32"/>
        <v>0</v>
      </c>
    </row>
    <row r="121" spans="1:7" x14ac:dyDescent="0.25">
      <c r="A121" s="15" t="s">
        <v>49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f t="shared" si="32"/>
        <v>0</v>
      </c>
    </row>
    <row r="122" spans="1:7" x14ac:dyDescent="0.25">
      <c r="A122" s="15" t="s">
        <v>50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f t="shared" si="32"/>
        <v>0</v>
      </c>
    </row>
    <row r="123" spans="1:7" x14ac:dyDescent="0.25">
      <c r="A123" s="14" t="s">
        <v>51</v>
      </c>
      <c r="B123" s="13">
        <f t="shared" ref="B123:G123" si="33">SUM(B124:B132)</f>
        <v>0</v>
      </c>
      <c r="C123" s="13">
        <f t="shared" si="33"/>
        <v>20000</v>
      </c>
      <c r="D123" s="13">
        <f t="shared" si="33"/>
        <v>20000</v>
      </c>
      <c r="E123" s="13">
        <f t="shared" si="33"/>
        <v>0</v>
      </c>
      <c r="F123" s="13">
        <f t="shared" si="33"/>
        <v>0</v>
      </c>
      <c r="G123" s="13">
        <f t="shared" si="33"/>
        <v>20000</v>
      </c>
    </row>
    <row r="124" spans="1:7" x14ac:dyDescent="0.25">
      <c r="A124" s="15" t="s">
        <v>52</v>
      </c>
      <c r="B124" s="16">
        <v>0</v>
      </c>
      <c r="C124" s="16">
        <v>20000</v>
      </c>
      <c r="D124" s="16">
        <f t="shared" ref="D124" si="34">B124+C124</f>
        <v>20000</v>
      </c>
      <c r="E124" s="16">
        <v>0</v>
      </c>
      <c r="F124" s="16">
        <v>0</v>
      </c>
      <c r="G124" s="16">
        <f t="shared" ref="G124:G132" si="35">D124-E124</f>
        <v>20000</v>
      </c>
    </row>
    <row r="125" spans="1:7" x14ac:dyDescent="0.25">
      <c r="A125" s="15" t="s">
        <v>53</v>
      </c>
      <c r="B125" s="16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f t="shared" si="35"/>
        <v>0</v>
      </c>
    </row>
    <row r="126" spans="1:7" x14ac:dyDescent="0.25">
      <c r="A126" s="15" t="s">
        <v>54</v>
      </c>
      <c r="B126" s="16">
        <v>0</v>
      </c>
      <c r="C126" s="16">
        <v>0</v>
      </c>
      <c r="D126" s="16">
        <v>0</v>
      </c>
      <c r="E126" s="16">
        <v>0</v>
      </c>
      <c r="F126" s="16">
        <v>0</v>
      </c>
      <c r="G126" s="16">
        <f t="shared" si="35"/>
        <v>0</v>
      </c>
    </row>
    <row r="127" spans="1:7" x14ac:dyDescent="0.25">
      <c r="A127" s="15" t="s">
        <v>55</v>
      </c>
      <c r="B127" s="16">
        <v>0</v>
      </c>
      <c r="C127" s="16">
        <v>0</v>
      </c>
      <c r="D127" s="16">
        <v>0</v>
      </c>
      <c r="E127" s="16">
        <v>0</v>
      </c>
      <c r="F127" s="16">
        <v>0</v>
      </c>
      <c r="G127" s="16">
        <f t="shared" si="35"/>
        <v>0</v>
      </c>
    </row>
    <row r="128" spans="1:7" x14ac:dyDescent="0.25">
      <c r="A128" s="15" t="s">
        <v>56</v>
      </c>
      <c r="B128" s="16">
        <v>0</v>
      </c>
      <c r="C128" s="16">
        <v>0</v>
      </c>
      <c r="D128" s="16">
        <v>0</v>
      </c>
      <c r="E128" s="16">
        <v>0</v>
      </c>
      <c r="F128" s="16">
        <v>0</v>
      </c>
      <c r="G128" s="16">
        <f t="shared" si="35"/>
        <v>0</v>
      </c>
    </row>
    <row r="129" spans="1:7" x14ac:dyDescent="0.25">
      <c r="A129" s="15" t="s">
        <v>57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f t="shared" si="35"/>
        <v>0</v>
      </c>
    </row>
    <row r="130" spans="1:7" x14ac:dyDescent="0.25">
      <c r="A130" s="15" t="s">
        <v>58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f t="shared" si="35"/>
        <v>0</v>
      </c>
    </row>
    <row r="131" spans="1:7" x14ac:dyDescent="0.25">
      <c r="A131" s="15" t="s">
        <v>59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f t="shared" si="35"/>
        <v>0</v>
      </c>
    </row>
    <row r="132" spans="1:7" x14ac:dyDescent="0.25">
      <c r="A132" s="15" t="s">
        <v>60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f t="shared" si="35"/>
        <v>0</v>
      </c>
    </row>
    <row r="133" spans="1:7" x14ac:dyDescent="0.25">
      <c r="A133" s="14" t="s">
        <v>61</v>
      </c>
      <c r="B133" s="13">
        <f t="shared" ref="B133:G133" si="36">SUM(B134:B136)</f>
        <v>0</v>
      </c>
      <c r="C133" s="13">
        <f t="shared" si="36"/>
        <v>0</v>
      </c>
      <c r="D133" s="13">
        <f t="shared" si="36"/>
        <v>0</v>
      </c>
      <c r="E133" s="13">
        <f t="shared" si="36"/>
        <v>0</v>
      </c>
      <c r="F133" s="13">
        <f t="shared" si="36"/>
        <v>0</v>
      </c>
      <c r="G133" s="13">
        <f t="shared" si="36"/>
        <v>0</v>
      </c>
    </row>
    <row r="134" spans="1:7" x14ac:dyDescent="0.25">
      <c r="A134" s="15" t="s">
        <v>62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f>D134-E134</f>
        <v>0</v>
      </c>
    </row>
    <row r="135" spans="1:7" x14ac:dyDescent="0.25">
      <c r="A135" s="15" t="s">
        <v>63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f t="shared" ref="G135:G136" si="37">D135-E135</f>
        <v>0</v>
      </c>
    </row>
    <row r="136" spans="1:7" x14ac:dyDescent="0.25">
      <c r="A136" s="15" t="s">
        <v>64</v>
      </c>
      <c r="B136" s="16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f t="shared" si="37"/>
        <v>0</v>
      </c>
    </row>
    <row r="137" spans="1:7" x14ac:dyDescent="0.25">
      <c r="A137" s="14" t="s">
        <v>65</v>
      </c>
      <c r="B137" s="13">
        <f t="shared" ref="B137:G137" si="38">SUM(B138:B142,B144:B145)</f>
        <v>0</v>
      </c>
      <c r="C137" s="13">
        <f t="shared" si="38"/>
        <v>0</v>
      </c>
      <c r="D137" s="13">
        <f t="shared" si="38"/>
        <v>0</v>
      </c>
      <c r="E137" s="13">
        <f t="shared" si="38"/>
        <v>0</v>
      </c>
      <c r="F137" s="13">
        <f t="shared" si="38"/>
        <v>0</v>
      </c>
      <c r="G137" s="13">
        <f t="shared" si="38"/>
        <v>0</v>
      </c>
    </row>
    <row r="138" spans="1:7" x14ac:dyDescent="0.25">
      <c r="A138" s="15" t="s">
        <v>66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f>D138-E138</f>
        <v>0</v>
      </c>
    </row>
    <row r="139" spans="1:7" x14ac:dyDescent="0.25">
      <c r="A139" s="15" t="s">
        <v>67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f t="shared" ref="G139:G145" si="39">D139-E139</f>
        <v>0</v>
      </c>
    </row>
    <row r="140" spans="1:7" x14ac:dyDescent="0.25">
      <c r="A140" s="15" t="s">
        <v>68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f t="shared" si="39"/>
        <v>0</v>
      </c>
    </row>
    <row r="141" spans="1:7" x14ac:dyDescent="0.25">
      <c r="A141" s="15" t="s">
        <v>69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f t="shared" si="39"/>
        <v>0</v>
      </c>
    </row>
    <row r="142" spans="1:7" x14ac:dyDescent="0.25">
      <c r="A142" s="15" t="s">
        <v>70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f t="shared" si="39"/>
        <v>0</v>
      </c>
    </row>
    <row r="143" spans="1:7" x14ac:dyDescent="0.25">
      <c r="A143" s="15" t="s">
        <v>71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f t="shared" si="39"/>
        <v>0</v>
      </c>
    </row>
    <row r="144" spans="1:7" x14ac:dyDescent="0.25">
      <c r="A144" s="15" t="s">
        <v>72</v>
      </c>
      <c r="B144" s="16">
        <v>0</v>
      </c>
      <c r="C144" s="16">
        <v>0</v>
      </c>
      <c r="D144" s="16">
        <v>0</v>
      </c>
      <c r="E144" s="16">
        <v>0</v>
      </c>
      <c r="F144" s="16">
        <v>0</v>
      </c>
      <c r="G144" s="16">
        <f t="shared" si="39"/>
        <v>0</v>
      </c>
    </row>
    <row r="145" spans="1:7" x14ac:dyDescent="0.25">
      <c r="A145" s="15" t="s">
        <v>73</v>
      </c>
      <c r="B145" s="16">
        <v>0</v>
      </c>
      <c r="C145" s="16">
        <v>0</v>
      </c>
      <c r="D145" s="16">
        <v>0</v>
      </c>
      <c r="E145" s="16">
        <v>0</v>
      </c>
      <c r="F145" s="16">
        <v>0</v>
      </c>
      <c r="G145" s="16">
        <f t="shared" si="39"/>
        <v>0</v>
      </c>
    </row>
    <row r="146" spans="1:7" x14ac:dyDescent="0.25">
      <c r="A146" s="14" t="s">
        <v>74</v>
      </c>
      <c r="B146" s="13">
        <f t="shared" ref="B146:G146" si="40">SUM(B147:B149)</f>
        <v>0</v>
      </c>
      <c r="C146" s="13">
        <f t="shared" si="40"/>
        <v>0</v>
      </c>
      <c r="D146" s="13">
        <f t="shared" si="40"/>
        <v>0</v>
      </c>
      <c r="E146" s="13">
        <f t="shared" si="40"/>
        <v>0</v>
      </c>
      <c r="F146" s="13">
        <f t="shared" si="40"/>
        <v>0</v>
      </c>
      <c r="G146" s="13">
        <f t="shared" si="40"/>
        <v>0</v>
      </c>
    </row>
    <row r="147" spans="1:7" x14ac:dyDescent="0.25">
      <c r="A147" s="15" t="s">
        <v>75</v>
      </c>
      <c r="B147" s="16">
        <v>0</v>
      </c>
      <c r="C147" s="16">
        <v>0</v>
      </c>
      <c r="D147" s="16">
        <v>0</v>
      </c>
      <c r="E147" s="16">
        <v>0</v>
      </c>
      <c r="F147" s="16">
        <v>0</v>
      </c>
      <c r="G147" s="16">
        <f>D147-E147</f>
        <v>0</v>
      </c>
    </row>
    <row r="148" spans="1:7" x14ac:dyDescent="0.25">
      <c r="A148" s="15" t="s">
        <v>76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f t="shared" ref="G148:G149" si="41">D148-E148</f>
        <v>0</v>
      </c>
    </row>
    <row r="149" spans="1:7" x14ac:dyDescent="0.25">
      <c r="A149" s="15" t="s">
        <v>77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f t="shared" si="41"/>
        <v>0</v>
      </c>
    </row>
    <row r="150" spans="1:7" x14ac:dyDescent="0.25">
      <c r="A150" s="14" t="s">
        <v>78</v>
      </c>
      <c r="B150" s="13">
        <f t="shared" ref="B150:G150" si="42">SUM(B151:B157)</f>
        <v>0</v>
      </c>
      <c r="C150" s="13">
        <f t="shared" si="42"/>
        <v>0</v>
      </c>
      <c r="D150" s="13">
        <f t="shared" si="42"/>
        <v>0</v>
      </c>
      <c r="E150" s="13">
        <f t="shared" si="42"/>
        <v>0</v>
      </c>
      <c r="F150" s="13">
        <f t="shared" si="42"/>
        <v>0</v>
      </c>
      <c r="G150" s="13">
        <f t="shared" si="42"/>
        <v>0</v>
      </c>
    </row>
    <row r="151" spans="1:7" x14ac:dyDescent="0.25">
      <c r="A151" s="15" t="s">
        <v>79</v>
      </c>
      <c r="B151" s="16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f>D151-E151</f>
        <v>0</v>
      </c>
    </row>
    <row r="152" spans="1:7" x14ac:dyDescent="0.25">
      <c r="A152" s="15" t="s">
        <v>80</v>
      </c>
      <c r="B152" s="16">
        <v>0</v>
      </c>
      <c r="C152" s="16">
        <v>0</v>
      </c>
      <c r="D152" s="16">
        <v>0</v>
      </c>
      <c r="E152" s="16">
        <v>0</v>
      </c>
      <c r="F152" s="16">
        <v>0</v>
      </c>
      <c r="G152" s="16">
        <f t="shared" ref="G152:G157" si="43">D152-E152</f>
        <v>0</v>
      </c>
    </row>
    <row r="153" spans="1:7" x14ac:dyDescent="0.25">
      <c r="A153" s="15" t="s">
        <v>81</v>
      </c>
      <c r="B153" s="16">
        <v>0</v>
      </c>
      <c r="C153" s="16">
        <v>0</v>
      </c>
      <c r="D153" s="16">
        <v>0</v>
      </c>
      <c r="E153" s="16">
        <v>0</v>
      </c>
      <c r="F153" s="16">
        <v>0</v>
      </c>
      <c r="G153" s="16">
        <f t="shared" si="43"/>
        <v>0</v>
      </c>
    </row>
    <row r="154" spans="1:7" x14ac:dyDescent="0.25">
      <c r="A154" s="19" t="s">
        <v>82</v>
      </c>
      <c r="B154" s="16">
        <v>0</v>
      </c>
      <c r="C154" s="16">
        <v>0</v>
      </c>
      <c r="D154" s="16">
        <v>0</v>
      </c>
      <c r="E154" s="16">
        <v>0</v>
      </c>
      <c r="F154" s="16">
        <v>0</v>
      </c>
      <c r="G154" s="16">
        <f t="shared" si="43"/>
        <v>0</v>
      </c>
    </row>
    <row r="155" spans="1:7" x14ac:dyDescent="0.25">
      <c r="A155" s="15" t="s">
        <v>83</v>
      </c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f t="shared" si="43"/>
        <v>0</v>
      </c>
    </row>
    <row r="156" spans="1:7" x14ac:dyDescent="0.25">
      <c r="A156" s="15" t="s">
        <v>84</v>
      </c>
      <c r="B156" s="16">
        <v>0</v>
      </c>
      <c r="C156" s="16">
        <v>0</v>
      </c>
      <c r="D156" s="16">
        <v>0</v>
      </c>
      <c r="E156" s="16">
        <v>0</v>
      </c>
      <c r="F156" s="16">
        <v>0</v>
      </c>
      <c r="G156" s="16">
        <f t="shared" si="43"/>
        <v>0</v>
      </c>
    </row>
    <row r="157" spans="1:7" x14ac:dyDescent="0.25">
      <c r="A157" s="15" t="s">
        <v>85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f t="shared" si="43"/>
        <v>0</v>
      </c>
    </row>
    <row r="158" spans="1:7" x14ac:dyDescent="0.25">
      <c r="A158" s="20"/>
      <c r="B158" s="21"/>
      <c r="C158" s="21"/>
      <c r="D158" s="21"/>
      <c r="E158" s="21"/>
      <c r="F158" s="21"/>
      <c r="G158" s="21"/>
    </row>
    <row r="159" spans="1:7" x14ac:dyDescent="0.25">
      <c r="A159" s="22" t="s">
        <v>87</v>
      </c>
      <c r="B159" s="23">
        <f t="shared" ref="B159:G159" si="44">B9+B84</f>
        <v>24357462.379999999</v>
      </c>
      <c r="C159" s="23">
        <f t="shared" si="44"/>
        <v>25475186.34</v>
      </c>
      <c r="D159" s="23">
        <f t="shared" si="44"/>
        <v>49832648.719999999</v>
      </c>
      <c r="E159" s="23">
        <f t="shared" si="44"/>
        <v>17776694.049999997</v>
      </c>
      <c r="F159" s="23">
        <f t="shared" si="44"/>
        <v>16613680.18</v>
      </c>
      <c r="G159" s="23">
        <f t="shared" si="44"/>
        <v>32055954.670000002</v>
      </c>
    </row>
    <row r="160" spans="1:7" x14ac:dyDescent="0.25">
      <c r="A160" s="4"/>
      <c r="B160" s="3"/>
      <c r="C160" s="3"/>
      <c r="D160" s="3"/>
      <c r="E160" s="3"/>
      <c r="F160" s="3"/>
      <c r="G160" s="3"/>
    </row>
  </sheetData>
  <protectedRanges>
    <protectedRange sqref="B84:G84 B9:G9" name="Rango1_2"/>
  </protectedRanges>
  <mergeCells count="4">
    <mergeCell ref="B7:F7"/>
    <mergeCell ref="G7:G8"/>
    <mergeCell ref="A1:G1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2024-08-08T16:32:17Z</dcterms:created>
  <dcterms:modified xsi:type="dcterms:W3CDTF">2024-08-08T16:48:20Z</dcterms:modified>
</cp:coreProperties>
</file>