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2oTRIMESTRE\PUBLICAR ITESS\INFORMACION PRESUPUESTARIA\"/>
    </mc:Choice>
  </mc:AlternateContent>
  <bookViews>
    <workbookView xWindow="0" yWindow="0" windowWidth="28800" windowHeight="13725"/>
  </bookViews>
  <sheets>
    <sheet name="EAI" sheetId="4" r:id="rId1"/>
  </sheets>
  <definedNames>
    <definedName name="_xlnm._FilterDatabase" localSheetId="0" hidden="1">EAI!#REF!</definedName>
  </definedNames>
  <calcPr calcId="152511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6" i="4" l="1"/>
  <c r="G40" i="4"/>
  <c r="G35" i="4" l="1"/>
  <c r="D35" i="4"/>
  <c r="G34" i="4"/>
  <c r="D34" i="4"/>
  <c r="G28" i="4"/>
  <c r="D28" i="4"/>
  <c r="G13" i="4"/>
  <c r="D13" i="4"/>
  <c r="G12" i="4"/>
  <c r="D12" i="4"/>
  <c r="G11" i="4"/>
  <c r="D11" i="4"/>
  <c r="G38" i="4" l="1"/>
  <c r="G37" i="4" s="1"/>
  <c r="D38" i="4"/>
  <c r="D37" i="4" s="1"/>
  <c r="F37" i="4"/>
  <c r="E37" i="4"/>
  <c r="C37" i="4"/>
  <c r="B37" i="4"/>
  <c r="G33" i="4"/>
  <c r="D33" i="4"/>
  <c r="G32" i="4"/>
  <c r="D32" i="4"/>
  <c r="D31" i="4" s="1"/>
  <c r="G31" i="4"/>
  <c r="F31" i="4"/>
  <c r="E31" i="4"/>
  <c r="C31" i="4"/>
  <c r="B31" i="4"/>
  <c r="E21" i="4"/>
  <c r="E40" i="4" s="1"/>
  <c r="D29" i="4"/>
  <c r="G29" i="4"/>
  <c r="G27" i="4"/>
  <c r="D27" i="4"/>
  <c r="G26" i="4"/>
  <c r="D26" i="4"/>
  <c r="G25" i="4"/>
  <c r="D25" i="4"/>
  <c r="G24" i="4"/>
  <c r="D24" i="4"/>
  <c r="G23" i="4"/>
  <c r="D23" i="4"/>
  <c r="G22" i="4"/>
  <c r="D22" i="4"/>
  <c r="F21" i="4"/>
  <c r="C21" i="4"/>
  <c r="F16" i="4"/>
  <c r="E16" i="4"/>
  <c r="D16" i="4"/>
  <c r="C16" i="4"/>
  <c r="B16" i="4"/>
  <c r="G14" i="4"/>
  <c r="D14" i="4"/>
  <c r="G10" i="4"/>
  <c r="D10" i="4"/>
  <c r="G9" i="4"/>
  <c r="D9" i="4"/>
  <c r="G8" i="4"/>
  <c r="D8" i="4"/>
  <c r="G7" i="4"/>
  <c r="D7" i="4"/>
  <c r="G6" i="4"/>
  <c r="D6" i="4"/>
  <c r="G5" i="4"/>
  <c r="D5" i="4"/>
  <c r="D21" i="4" l="1"/>
  <c r="B40" i="4"/>
  <c r="C40" i="4"/>
  <c r="F40" i="4"/>
  <c r="D40" i="4"/>
  <c r="G21" i="4"/>
</calcChain>
</file>

<file path=xl/sharedStrings.xml><?xml version="1.0" encoding="utf-8"?>
<sst xmlns="http://schemas.openxmlformats.org/spreadsheetml/2006/main" count="63" uniqueCount="40">
  <si>
    <t>Ingresos</t>
  </si>
  <si>
    <t>Rubro de Ingresos</t>
  </si>
  <si>
    <t>Estimado</t>
  </si>
  <si>
    <t>Ampliaciones y Reducciones</t>
  </si>
  <si>
    <t>Modificado</t>
  </si>
  <si>
    <t>Devengado</t>
  </si>
  <si>
    <t>Recaudado</t>
  </si>
  <si>
    <t>Diferencia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</si>
  <si>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</si>
  <si>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</si>
  <si>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</si>
  <si>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</si>
  <si>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</si>
  <si>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</si>
  <si>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</si>
  <si>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</si>
  <si>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</si>
  <si>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</si>
  <si>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</si>
  <si>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</si>
  <si>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</si>
  <si>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</si>
  <si>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</si>
  <si>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</si>
  <si>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</si>
  <si>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</si>
  <si>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</si>
  <si>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</si>
  <si>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</si>
  <si>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</si>
  <si>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</si>
  <si>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</si>
  <si>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</si>
  <si>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</si>
  <si>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</si>
  <si>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</si>
  <si>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</si>
  <si>
    <t>Ingresos de los Entes Públicos de los Poderes Legislativo y Judicial, de los Órganos Autónomos y del Sector Paraestatal o Paramunicipal, así como de las Empresas Productivas del Estado</t>
  </si>
  <si>
    <t>“Bajo protesta de decir verdad declaramos que los Estados Financieros y sus notas, son razonablemente correctos y son responsabilidad del emisor”</t>
  </si>
  <si>
    <t>INSTITUTO TECNOLOGICO SUPERIOR DE SALVATIERRA
Estado Analítico de Ingresos
Del 1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</si>
</sst>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2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52">
    <xf numFmtId="0" fontId="0" fillId="0" borderId="0" xfId="0"/>
    <xf numFmtId="0" fontId="3" fillId="0" borderId="0" xfId="8" applyFont="1" applyAlignment="1" applyProtection="1">
      <alignment horizontal="center"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6" fillId="0" borderId="0" xfId="8" applyFont="1" applyAlignment="1" applyProtection="1">
      <alignment vertical="top"/>
      <protection locked="0"/>
    </xf>
    <xf numFmtId="0" fontId="8" fillId="2" borderId="6" xfId="8" applyFont="1" applyFill="1" applyBorder="1" applyAlignment="1">
      <alignment horizontal="center" vertical="center" wrapText="1"/>
    </xf>
    <xf numFmtId="0" fontId="8" fillId="2" borderId="3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>
      <alignment horizontal="center" vertical="center" wrapText="1"/>
    </xf>
    <xf numFmtId="0" fontId="8" fillId="2" borderId="6" xfId="8" quotePrefix="1" applyFont="1" applyFill="1" applyBorder="1" applyAlignment="1">
      <alignment horizontal="center" vertical="center" wrapText="1"/>
    </xf>
    <xf numFmtId="0" fontId="8" fillId="2" borderId="3" xfId="8" quotePrefix="1" applyFont="1" applyFill="1" applyBorder="1" applyAlignment="1">
      <alignment horizontal="center" vertical="center" wrapText="1"/>
    </xf>
    <xf numFmtId="0" fontId="8" fillId="0" borderId="5" xfId="8" applyFont="1" applyBorder="1" applyAlignment="1" applyProtection="1">
      <alignment horizontal="left" vertical="top" indent="3"/>
      <protection locked="0"/>
    </xf>
    <xf numFmtId="0" fontId="7" fillId="0" borderId="0" xfId="8" applyFont="1" applyAlignment="1">
      <alignment horizontal="left" vertical="top" wrapText="1"/>
    </xf>
    <xf numFmtId="0" fontId="8" fillId="0" borderId="5" xfId="8" applyFont="1" applyBorder="1" applyAlignment="1">
      <alignment horizontal="center" vertical="top" wrapText="1"/>
    </xf>
    <xf numFmtId="4" fontId="7" fillId="0" borderId="10" xfId="8" applyNumberFormat="1" applyFont="1" applyBorder="1" applyAlignment="1" applyProtection="1">
      <alignment vertical="top"/>
      <protection locked="0"/>
    </xf>
    <xf numFmtId="4" fontId="8" fillId="0" borderId="10" xfId="8" applyNumberFormat="1" applyFont="1" applyBorder="1" applyAlignment="1" applyProtection="1">
      <alignment vertical="top"/>
      <protection locked="0"/>
    </xf>
    <xf numFmtId="4" fontId="7" fillId="0" borderId="9" xfId="8" applyNumberFormat="1" applyFont="1" applyBorder="1" applyAlignment="1" applyProtection="1">
      <alignment vertical="top"/>
      <protection locked="0"/>
    </xf>
    <xf numFmtId="0" fontId="7" fillId="0" borderId="7" xfId="8" applyFont="1" applyBorder="1" applyAlignment="1" applyProtection="1">
      <alignment vertical="top"/>
      <protection locked="0"/>
    </xf>
    <xf numFmtId="4" fontId="7" fillId="0" borderId="7" xfId="8" applyNumberFormat="1" applyFont="1" applyBorder="1" applyAlignment="1" applyProtection="1">
      <alignment vertical="top"/>
      <protection locked="0"/>
    </xf>
    <xf numFmtId="4" fontId="8" fillId="0" borderId="4" xfId="8" applyNumberFormat="1" applyFont="1" applyBorder="1" applyAlignment="1" applyProtection="1">
      <alignment vertical="top"/>
      <protection locked="0"/>
    </xf>
    <xf numFmtId="4" fontId="8" fillId="0" borderId="6" xfId="8" applyNumberFormat="1" applyFont="1" applyBorder="1" applyAlignment="1" applyProtection="1">
      <alignment vertical="top"/>
      <protection locked="0"/>
    </xf>
    <xf numFmtId="4" fontId="7" fillId="0" borderId="1" xfId="8" applyNumberFormat="1" applyFont="1" applyBorder="1" applyAlignment="1" applyProtection="1">
      <alignment vertical="top"/>
      <protection locked="0"/>
    </xf>
    <xf numFmtId="4" fontId="8" fillId="0" borderId="5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vertical="top"/>
      <protection locked="0"/>
    </xf>
    <xf numFmtId="0" fontId="8" fillId="0" borderId="2" xfId="8" applyFont="1" applyBorder="1" applyAlignment="1">
      <alignment horizontal="left" vertical="top"/>
    </xf>
    <xf numFmtId="0" fontId="8" fillId="0" borderId="2" xfId="8" applyFont="1" applyBorder="1" applyAlignment="1">
      <alignment vertical="top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8" xfId="8" applyFont="1" applyFill="1" applyBorder="1" applyAlignment="1">
      <alignment horizontal="center" vertical="center"/>
    </xf>
    <xf numFmtId="0" fontId="8" fillId="2" borderId="10" xfId="8" applyFont="1" applyFill="1" applyBorder="1" applyAlignment="1">
      <alignment horizontal="center" vertical="center"/>
    </xf>
    <xf numFmtId="0" fontId="8" fillId="2" borderId="9" xfId="8" applyFont="1" applyFill="1" applyBorder="1" applyAlignment="1">
      <alignment horizontal="center" vertical="center"/>
    </xf>
    <xf numFmtId="0" fontId="3" fillId="0" borderId="0" xfId="8" applyFont="1" applyAlignment="1" applyProtection="1">
      <alignment horizontal="left" vertical="top" wrapText="1" indent="1"/>
      <protection locked="0"/>
    </xf>
    <xf numFmtId="0" fontId="7" fillId="0" borderId="0" xfId="8" applyFont="1" applyAlignment="1" applyProtection="1">
      <alignment horizontal="left" vertical="top" wrapText="1" indent="1"/>
      <protection locked="0"/>
    </xf>
    <xf numFmtId="0" fontId="8" fillId="2" borderId="10" xfId="8" applyFont="1" applyFill="1" applyBorder="1" applyAlignment="1">
      <alignment horizontal="center" vertical="center" wrapText="1"/>
    </xf>
    <xf numFmtId="0" fontId="7" fillId="0" borderId="0" xfId="8" applyFont="1" applyAlignment="1">
      <alignment horizontal="left" vertical="top" wrapText="1" indent="1"/>
    </xf>
    <xf numFmtId="0" fontId="8" fillId="0" borderId="2" xfId="8" applyFont="1" applyBorder="1" applyAlignment="1">
      <alignment horizontal="left" vertical="top" wrapText="1"/>
    </xf>
    <xf numFmtId="3" fontId="3" fillId="0" borderId="8" xfId="8" applyNumberFormat="1" applyFont="1" applyBorder="1" applyAlignment="1" applyProtection="1">
      <alignment vertical="top"/>
      <protection locked="0"/>
    </xf>
    <xf numFmtId="3" fontId="3" fillId="0" borderId="10" xfId="8" applyNumberFormat="1" applyFont="1" applyBorder="1" applyAlignment="1" applyProtection="1">
      <alignment vertical="top"/>
      <protection locked="0"/>
    </xf>
    <xf numFmtId="3" fontId="8" fillId="0" borderId="8" xfId="8" applyNumberFormat="1" applyFont="1" applyBorder="1" applyAlignment="1" applyProtection="1">
      <alignment vertical="top"/>
      <protection locked="0"/>
    </xf>
    <xf numFmtId="0" fontId="3" fillId="0" borderId="0" xfId="8" applyFont="1" applyProtection="1">
      <protection locked="0"/>
    </xf>
    <xf numFmtId="4" fontId="3" fillId="0" borderId="10" xfId="8" applyNumberFormat="1" applyFont="1" applyBorder="1" applyAlignment="1" applyProtection="1">
      <alignment vertical="top"/>
      <protection locked="0"/>
    </xf>
    <xf numFmtId="4" fontId="3" fillId="0" borderId="9" xfId="8" applyNumberFormat="1" applyFont="1" applyBorder="1" applyAlignment="1" applyProtection="1">
      <alignment vertical="top"/>
      <protection locked="0"/>
    </xf>
    <xf numFmtId="4" fontId="7" fillId="0" borderId="3" xfId="8" applyNumberFormat="1" applyFont="1" applyBorder="1" applyAlignment="1" applyProtection="1">
      <alignment vertical="top"/>
      <protection locked="0"/>
    </xf>
    <xf numFmtId="4" fontId="7" fillId="0" borderId="5" xfId="8" applyNumberFormat="1" applyFont="1" applyBorder="1" applyAlignment="1" applyProtection="1">
      <alignment vertical="top"/>
      <protection locked="0"/>
    </xf>
    <xf numFmtId="4" fontId="7" fillId="0" borderId="8" xfId="8" applyNumberFormat="1" applyFont="1" applyBorder="1" applyAlignment="1" applyProtection="1">
      <alignment vertical="top"/>
      <protection locked="0"/>
    </xf>
    <xf numFmtId="0" fontId="0" fillId="0" borderId="0" xfId="8" applyFont="1" applyAlignment="1" applyProtection="1">
      <alignment horizontal="left" vertical="top" wrapText="1"/>
      <protection locked="0"/>
    </xf>
    <xf numFmtId="0" fontId="8" fillId="2" borderId="4" xfId="8" applyFont="1" applyFill="1" applyBorder="1" applyAlignment="1" applyProtection="1">
      <alignment horizontal="center" vertical="center" wrapText="1"/>
      <protection locked="0"/>
    </xf>
    <xf numFmtId="0" fontId="8" fillId="2" borderId="5" xfId="8" applyFont="1" applyFill="1" applyBorder="1" applyAlignment="1" applyProtection="1">
      <alignment horizontal="center" vertical="center" wrapText="1"/>
      <protection locked="0"/>
    </xf>
    <xf numFmtId="0" fontId="8" fillId="2" borderId="6" xfId="8" applyFont="1" applyFill="1" applyBorder="1" applyAlignment="1" applyProtection="1">
      <alignment horizontal="center" vertical="center" wrapText="1"/>
      <protection locked="0"/>
    </xf>
    <xf numFmtId="0" fontId="8" fillId="2" borderId="8" xfId="8" applyFont="1" applyFill="1" applyBorder="1" applyAlignment="1">
      <alignment horizontal="center" vertical="center" wrapText="1"/>
    </xf>
    <xf numFmtId="0" fontId="8" fillId="2" borderId="9" xfId="8" applyFont="1" applyFill="1" applyBorder="1" applyAlignment="1">
      <alignment horizontal="center" vertical="center" wrapText="1"/>
    </xf>
    <xf numFmtId="0" fontId="8" fillId="2" borderId="4" xfId="8" applyFont="1" applyFill="1" applyBorder="1" applyAlignment="1" applyProtection="1">
      <alignment horizontal="center" vertical="center"/>
      <protection locked="0"/>
    </xf>
    <xf numFmtId="0" fontId="8" fillId="2" borderId="5" xfId="8" applyFont="1" applyFill="1" applyBorder="1" applyAlignment="1" applyProtection="1">
      <alignment horizontal="center" vertical="center"/>
      <protection locked="0"/>
    </xf>
    <xf numFmtId="0" fontId="8" fillId="2" borderId="6" xfId="8" applyFont="1" applyFill="1" applyBorder="1" applyAlignment="1" applyProtection="1">
      <alignment horizontal="center" vertical="center"/>
      <protection locked="0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showGridLines="0" tabSelected="1" zoomScaleNormal="100" workbookViewId="0">
      <selection sqref="A1:G1"/>
    </sheetView>
  </sheetViews>
  <sheetFormatPr baseColWidth="10" defaultColWidth="12" defaultRowHeight="11.25" x14ac:dyDescent="0.2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 x14ac:dyDescent="0.2">
      <c r="A1" s="44" t="s">
        <v>39</v>
      </c>
      <c r="B1" s="45"/>
      <c r="C1" s="45"/>
      <c r="D1" s="45"/>
      <c r="E1" s="45"/>
      <c r="F1" s="45"/>
      <c r="G1" s="46"/>
    </row>
    <row r="2" spans="1:7" s="3" customFormat="1" x14ac:dyDescent="0.2">
      <c r="A2" s="26"/>
      <c r="B2" s="49" t="s">
        <v>0</v>
      </c>
      <c r="C2" s="50"/>
      <c r="D2" s="50"/>
      <c r="E2" s="50"/>
      <c r="F2" s="51"/>
      <c r="G2" s="47" t="s">
        <v>7</v>
      </c>
    </row>
    <row r="3" spans="1:7" s="1" customFormat="1" ht="24.95" customHeight="1" x14ac:dyDescent="0.2">
      <c r="A3" s="27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6" t="s">
        <v>6</v>
      </c>
      <c r="G3" s="48"/>
    </row>
    <row r="4" spans="1:7" s="1" customFormat="1" x14ac:dyDescent="0.2">
      <c r="A4" s="28"/>
      <c r="B4" s="7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x14ac:dyDescent="0.2">
      <c r="A5" s="29" t="s">
        <v>14</v>
      </c>
      <c r="B5" s="34">
        <v>0</v>
      </c>
      <c r="C5" s="34">
        <v>0</v>
      </c>
      <c r="D5" s="34">
        <f>B5+C5</f>
        <v>0</v>
      </c>
      <c r="E5" s="34">
        <v>0</v>
      </c>
      <c r="F5" s="34">
        <v>0</v>
      </c>
      <c r="G5" s="34">
        <f>F5-B5</f>
        <v>0</v>
      </c>
    </row>
    <row r="6" spans="1:7" x14ac:dyDescent="0.2">
      <c r="A6" s="30" t="s">
        <v>15</v>
      </c>
      <c r="B6" s="35">
        <v>0</v>
      </c>
      <c r="C6" s="35">
        <v>0</v>
      </c>
      <c r="D6" s="35">
        <f t="shared" ref="D6:D14" si="0">B6+C6</f>
        <v>0</v>
      </c>
      <c r="E6" s="35">
        <v>0</v>
      </c>
      <c r="F6" s="35">
        <v>0</v>
      </c>
      <c r="G6" s="35">
        <f t="shared" ref="G6:G14" si="1">F6-B6</f>
        <v>0</v>
      </c>
    </row>
    <row r="7" spans="1:7" x14ac:dyDescent="0.2">
      <c r="A7" s="29" t="s">
        <v>16</v>
      </c>
      <c r="B7" s="35">
        <v>0</v>
      </c>
      <c r="C7" s="35">
        <v>0</v>
      </c>
      <c r="D7" s="35">
        <f t="shared" si="0"/>
        <v>0</v>
      </c>
      <c r="E7" s="35">
        <v>0</v>
      </c>
      <c r="F7" s="35">
        <v>0</v>
      </c>
      <c r="G7" s="35">
        <f t="shared" si="1"/>
        <v>0</v>
      </c>
    </row>
    <row r="8" spans="1:7" x14ac:dyDescent="0.2">
      <c r="A8" s="29" t="s">
        <v>17</v>
      </c>
      <c r="B8" s="35">
        <v>0</v>
      </c>
      <c r="C8" s="35">
        <v>0</v>
      </c>
      <c r="D8" s="35">
        <f t="shared" si="0"/>
        <v>0</v>
      </c>
      <c r="E8" s="35">
        <v>0</v>
      </c>
      <c r="F8" s="35">
        <v>0</v>
      </c>
      <c r="G8" s="35">
        <f t="shared" si="1"/>
        <v>0</v>
      </c>
    </row>
    <row r="9" spans="1:7" x14ac:dyDescent="0.2">
      <c r="A9" s="29" t="s">
        <v>18</v>
      </c>
      <c r="B9" s="35">
        <v>0</v>
      </c>
      <c r="C9" s="35">
        <v>0</v>
      </c>
      <c r="D9" s="35">
        <f t="shared" si="0"/>
        <v>0</v>
      </c>
      <c r="E9" s="35">
        <v>0</v>
      </c>
      <c r="F9" s="35">
        <v>0</v>
      </c>
      <c r="G9" s="35">
        <f t="shared" si="1"/>
        <v>0</v>
      </c>
    </row>
    <row r="10" spans="1:7" x14ac:dyDescent="0.2">
      <c r="A10" s="30" t="s">
        <v>19</v>
      </c>
      <c r="B10" s="35">
        <v>0</v>
      </c>
      <c r="C10" s="35">
        <v>0</v>
      </c>
      <c r="D10" s="35">
        <f t="shared" si="0"/>
        <v>0</v>
      </c>
      <c r="E10" s="35">
        <v>0</v>
      </c>
      <c r="F10" s="35">
        <v>0</v>
      </c>
      <c r="G10" s="35">
        <f t="shared" si="1"/>
        <v>0</v>
      </c>
    </row>
    <row r="11" spans="1:7" x14ac:dyDescent="0.2">
      <c r="A11" s="29" t="s">
        <v>20</v>
      </c>
      <c r="B11" s="38">
        <v>3516319</v>
      </c>
      <c r="C11" s="38">
        <v>160202.64000000001</v>
      </c>
      <c r="D11" s="38">
        <f t="shared" si="0"/>
        <v>3676521.64</v>
      </c>
      <c r="E11" s="38">
        <v>2103901.5499999998</v>
      </c>
      <c r="F11" s="38">
        <v>2103437.41</v>
      </c>
      <c r="G11" s="38">
        <f t="shared" si="1"/>
        <v>-1412881.5899999999</v>
      </c>
    </row>
    <row r="12" spans="1:7" ht="22.5" x14ac:dyDescent="0.2">
      <c r="A12" s="29" t="s">
        <v>21</v>
      </c>
      <c r="B12" s="38">
        <v>0</v>
      </c>
      <c r="C12" s="38">
        <v>22973271.699999999</v>
      </c>
      <c r="D12" s="38">
        <f t="shared" si="0"/>
        <v>22973271.699999999</v>
      </c>
      <c r="E12" s="38">
        <v>11047897.699999999</v>
      </c>
      <c r="F12" s="38">
        <v>9499138.0299999993</v>
      </c>
      <c r="G12" s="38">
        <f t="shared" si="1"/>
        <v>9499138.0299999993</v>
      </c>
    </row>
    <row r="13" spans="1:7" ht="22.5" x14ac:dyDescent="0.2">
      <c r="A13" s="29" t="s">
        <v>22</v>
      </c>
      <c r="B13" s="38">
        <v>20841143.379999999</v>
      </c>
      <c r="C13" s="38">
        <v>2392276</v>
      </c>
      <c r="D13" s="38">
        <f t="shared" si="0"/>
        <v>23233419.379999999</v>
      </c>
      <c r="E13" s="38">
        <v>14488739.279999999</v>
      </c>
      <c r="F13" s="38">
        <v>11058067.9</v>
      </c>
      <c r="G13" s="38">
        <f t="shared" si="1"/>
        <v>-9783075.4799999986</v>
      </c>
    </row>
    <row r="14" spans="1:7" x14ac:dyDescent="0.2">
      <c r="A14" s="29" t="s">
        <v>23</v>
      </c>
      <c r="B14" s="38">
        <v>0</v>
      </c>
      <c r="C14" s="38">
        <v>0</v>
      </c>
      <c r="D14" s="38">
        <f t="shared" si="0"/>
        <v>0</v>
      </c>
      <c r="E14" s="38">
        <v>0</v>
      </c>
      <c r="F14" s="38">
        <v>0</v>
      </c>
      <c r="G14" s="38">
        <f t="shared" si="1"/>
        <v>0</v>
      </c>
    </row>
    <row r="15" spans="1:7" x14ac:dyDescent="0.2">
      <c r="B15" s="39"/>
      <c r="C15" s="39"/>
      <c r="D15" s="39"/>
      <c r="E15" s="39"/>
      <c r="F15" s="39"/>
      <c r="G15" s="39"/>
    </row>
    <row r="16" spans="1:7" x14ac:dyDescent="0.2">
      <c r="A16" s="9" t="s">
        <v>24</v>
      </c>
      <c r="B16" s="40">
        <f>SUM(B5:B14)</f>
        <v>24357462.379999999</v>
      </c>
      <c r="C16" s="40">
        <f t="shared" ref="C16:F16" si="2">SUM(C5:C14)</f>
        <v>25525750.34</v>
      </c>
      <c r="D16" s="40">
        <f t="shared" si="2"/>
        <v>49883212.719999999</v>
      </c>
      <c r="E16" s="40">
        <f t="shared" si="2"/>
        <v>27640538.530000001</v>
      </c>
      <c r="F16" s="41">
        <f t="shared" si="2"/>
        <v>22660643.34</v>
      </c>
      <c r="G16" s="42">
        <f>SUM(G5+G6+G7+G8+G9+G10+G11+G12+G13+G14)</f>
        <v>-1696819.0399999991</v>
      </c>
    </row>
    <row r="17" spans="1:7" x14ac:dyDescent="0.2">
      <c r="A17" s="15"/>
      <c r="B17" s="16"/>
      <c r="C17" s="16"/>
      <c r="D17" s="19"/>
      <c r="E17" s="17" t="s">
        <v>25</v>
      </c>
      <c r="F17" s="20"/>
      <c r="G17" s="14">
        <v>-1696819.0399999991</v>
      </c>
    </row>
    <row r="18" spans="1:7" ht="10.5" customHeight="1" x14ac:dyDescent="0.2">
      <c r="A18" s="24"/>
      <c r="B18" s="49" t="s">
        <v>0</v>
      </c>
      <c r="C18" s="50"/>
      <c r="D18" s="50"/>
      <c r="E18" s="50"/>
      <c r="F18" s="51"/>
      <c r="G18" s="47" t="s">
        <v>7</v>
      </c>
    </row>
    <row r="19" spans="1:7" ht="22.5" x14ac:dyDescent="0.2">
      <c r="A19" s="31" t="s">
        <v>26</v>
      </c>
      <c r="B19" s="4" t="s">
        <v>2</v>
      </c>
      <c r="C19" s="5" t="s">
        <v>3</v>
      </c>
      <c r="D19" s="5" t="s">
        <v>4</v>
      </c>
      <c r="E19" s="5" t="s">
        <v>5</v>
      </c>
      <c r="F19" s="6" t="s">
        <v>6</v>
      </c>
      <c r="G19" s="48"/>
    </row>
    <row r="20" spans="1:7" x14ac:dyDescent="0.2">
      <c r="A20" s="25"/>
      <c r="B20" s="7" t="s">
        <v>8</v>
      </c>
      <c r="C20" s="8" t="s">
        <v>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x14ac:dyDescent="0.2">
      <c r="A21" s="22" t="s">
        <v>27</v>
      </c>
      <c r="B21" s="36">
        <v>0</v>
      </c>
      <c r="C21" s="36">
        <f t="shared" ref="C21:G21" si="3">SUM(C22+C23+C24+C25+C26+C27+C28+C29)</f>
        <v>22973271.699999999</v>
      </c>
      <c r="D21" s="36">
        <f t="shared" si="3"/>
        <v>22973271.699999999</v>
      </c>
      <c r="E21" s="36">
        <f t="shared" si="3"/>
        <v>11047897.699999999</v>
      </c>
      <c r="F21" s="36">
        <f t="shared" si="3"/>
        <v>9499138.0299999993</v>
      </c>
      <c r="G21" s="36">
        <f t="shared" si="3"/>
        <v>9499138.0299999993</v>
      </c>
    </row>
    <row r="22" spans="1:7" x14ac:dyDescent="0.2">
      <c r="A22" s="32" t="s">
        <v>14</v>
      </c>
      <c r="B22" s="12">
        <v>0</v>
      </c>
      <c r="C22" s="12">
        <v>0</v>
      </c>
      <c r="D22" s="12">
        <f t="shared" ref="D22:D29" si="4">B22+C22</f>
        <v>0</v>
      </c>
      <c r="E22" s="12">
        <v>0</v>
      </c>
      <c r="F22" s="12">
        <v>0</v>
      </c>
      <c r="G22" s="12">
        <f t="shared" ref="G22:G29" si="5">F22-B22</f>
        <v>0</v>
      </c>
    </row>
    <row r="23" spans="1:7" x14ac:dyDescent="0.2">
      <c r="A23" s="32" t="s">
        <v>15</v>
      </c>
      <c r="B23" s="12">
        <v>0</v>
      </c>
      <c r="C23" s="12">
        <v>0</v>
      </c>
      <c r="D23" s="12">
        <f t="shared" si="4"/>
        <v>0</v>
      </c>
      <c r="E23" s="12">
        <v>0</v>
      </c>
      <c r="F23" s="12">
        <v>0</v>
      </c>
      <c r="G23" s="12">
        <f t="shared" si="5"/>
        <v>0</v>
      </c>
    </row>
    <row r="24" spans="1:7" x14ac:dyDescent="0.2">
      <c r="A24" s="32" t="s">
        <v>16</v>
      </c>
      <c r="B24" s="12">
        <v>0</v>
      </c>
      <c r="C24" s="12">
        <v>0</v>
      </c>
      <c r="D24" s="12">
        <f t="shared" si="4"/>
        <v>0</v>
      </c>
      <c r="E24" s="12">
        <v>0</v>
      </c>
      <c r="F24" s="12">
        <v>0</v>
      </c>
      <c r="G24" s="12">
        <f t="shared" si="5"/>
        <v>0</v>
      </c>
    </row>
    <row r="25" spans="1:7" x14ac:dyDescent="0.2">
      <c r="A25" s="32" t="s">
        <v>17</v>
      </c>
      <c r="B25" s="12">
        <v>0</v>
      </c>
      <c r="C25" s="12">
        <v>0</v>
      </c>
      <c r="D25" s="12">
        <f t="shared" si="4"/>
        <v>0</v>
      </c>
      <c r="E25" s="12">
        <v>0</v>
      </c>
      <c r="F25" s="12">
        <v>0</v>
      </c>
      <c r="G25" s="12">
        <f t="shared" si="5"/>
        <v>0</v>
      </c>
    </row>
    <row r="26" spans="1:7" x14ac:dyDescent="0.2">
      <c r="A26" s="32" t="s">
        <v>28</v>
      </c>
      <c r="B26" s="12">
        <v>0</v>
      </c>
      <c r="C26" s="12">
        <v>0</v>
      </c>
      <c r="D26" s="12">
        <f t="shared" si="4"/>
        <v>0</v>
      </c>
      <c r="E26" s="12">
        <v>0</v>
      </c>
      <c r="F26" s="12">
        <v>0</v>
      </c>
      <c r="G26" s="12">
        <f t="shared" si="5"/>
        <v>0</v>
      </c>
    </row>
    <row r="27" spans="1:7" x14ac:dyDescent="0.2">
      <c r="A27" s="32" t="s">
        <v>29</v>
      </c>
      <c r="B27" s="12">
        <v>0</v>
      </c>
      <c r="C27" s="12">
        <v>0</v>
      </c>
      <c r="D27" s="12">
        <f t="shared" si="4"/>
        <v>0</v>
      </c>
      <c r="E27" s="12">
        <v>0</v>
      </c>
      <c r="F27" s="12">
        <v>0</v>
      </c>
      <c r="G27" s="12">
        <f t="shared" si="5"/>
        <v>0</v>
      </c>
    </row>
    <row r="28" spans="1:7" ht="22.5" x14ac:dyDescent="0.2">
      <c r="A28" s="32" t="s">
        <v>30</v>
      </c>
      <c r="B28" s="12">
        <v>0</v>
      </c>
      <c r="C28" s="12">
        <v>22973271.699999999</v>
      </c>
      <c r="D28" s="12">
        <f t="shared" si="4"/>
        <v>22973271.699999999</v>
      </c>
      <c r="E28" s="12">
        <v>11047897.699999999</v>
      </c>
      <c r="F28" s="12">
        <v>9499138.0299999993</v>
      </c>
      <c r="G28" s="12">
        <f t="shared" si="5"/>
        <v>9499138.0299999993</v>
      </c>
    </row>
    <row r="29" spans="1:7" ht="22.5" x14ac:dyDescent="0.2">
      <c r="A29" s="32" t="s">
        <v>22</v>
      </c>
      <c r="B29" s="12">
        <v>0</v>
      </c>
      <c r="C29" s="12">
        <v>0</v>
      </c>
      <c r="D29" s="12">
        <f t="shared" si="4"/>
        <v>0</v>
      </c>
      <c r="E29" s="12">
        <v>0</v>
      </c>
      <c r="F29" s="12">
        <v>0</v>
      </c>
      <c r="G29" s="12">
        <f t="shared" si="5"/>
        <v>0</v>
      </c>
    </row>
    <row r="30" spans="1:7" x14ac:dyDescent="0.2">
      <c r="A30" s="32"/>
      <c r="B30" s="12"/>
      <c r="C30" s="12"/>
      <c r="D30" s="12"/>
      <c r="E30" s="12"/>
      <c r="F30" s="12"/>
      <c r="G30" s="12"/>
    </row>
    <row r="31" spans="1:7" ht="33.75" x14ac:dyDescent="0.2">
      <c r="A31" s="33" t="s">
        <v>37</v>
      </c>
      <c r="B31" s="13">
        <f t="shared" ref="B31:G31" si="6">SUM(B32:B35)</f>
        <v>24357462.379999999</v>
      </c>
      <c r="C31" s="13">
        <f t="shared" si="6"/>
        <v>2552478.64</v>
      </c>
      <c r="D31" s="13">
        <f t="shared" si="6"/>
        <v>26909941.02</v>
      </c>
      <c r="E31" s="13">
        <f t="shared" si="6"/>
        <v>16592640.829999998</v>
      </c>
      <c r="F31" s="13">
        <f t="shared" si="6"/>
        <v>13161505.310000001</v>
      </c>
      <c r="G31" s="13">
        <f t="shared" si="6"/>
        <v>-11195957.069999998</v>
      </c>
    </row>
    <row r="32" spans="1:7" x14ac:dyDescent="0.2">
      <c r="A32" s="32" t="s">
        <v>15</v>
      </c>
      <c r="B32" s="12">
        <v>0</v>
      </c>
      <c r="C32" s="12">
        <v>0</v>
      </c>
      <c r="D32" s="12">
        <f>B32+C32</f>
        <v>0</v>
      </c>
      <c r="E32" s="12">
        <v>0</v>
      </c>
      <c r="F32" s="12">
        <v>0</v>
      </c>
      <c r="G32" s="12">
        <f>F32-B32</f>
        <v>0</v>
      </c>
    </row>
    <row r="33" spans="1:7" x14ac:dyDescent="0.2">
      <c r="A33" s="32" t="s">
        <v>31</v>
      </c>
      <c r="B33" s="12">
        <v>0</v>
      </c>
      <c r="C33" s="12">
        <v>0</v>
      </c>
      <c r="D33" s="12">
        <f>B33+C33</f>
        <v>0</v>
      </c>
      <c r="E33" s="12">
        <v>0</v>
      </c>
      <c r="F33" s="12">
        <v>0</v>
      </c>
      <c r="G33" s="12">
        <f t="shared" ref="G33:G35" si="7">F33-B33</f>
        <v>0</v>
      </c>
    </row>
    <row r="34" spans="1:7" ht="22.5" x14ac:dyDescent="0.2">
      <c r="A34" s="32" t="s">
        <v>32</v>
      </c>
      <c r="B34" s="12">
        <v>3516319</v>
      </c>
      <c r="C34" s="12">
        <v>160202.64000000001</v>
      </c>
      <c r="D34" s="12">
        <f>B34+C34</f>
        <v>3676521.64</v>
      </c>
      <c r="E34" s="12">
        <v>2103901.5499999998</v>
      </c>
      <c r="F34" s="12">
        <v>2103437.41</v>
      </c>
      <c r="G34" s="12">
        <f t="shared" si="7"/>
        <v>-1412881.5899999999</v>
      </c>
    </row>
    <row r="35" spans="1:7" ht="22.5" x14ac:dyDescent="0.2">
      <c r="A35" s="32" t="s">
        <v>22</v>
      </c>
      <c r="B35" s="12">
        <v>20841143.379999999</v>
      </c>
      <c r="C35" s="12">
        <v>2392276</v>
      </c>
      <c r="D35" s="12">
        <f>B35+C35</f>
        <v>23233419.379999999</v>
      </c>
      <c r="E35" s="12">
        <v>14488739.279999999</v>
      </c>
      <c r="F35" s="12">
        <v>11058067.9</v>
      </c>
      <c r="G35" s="12">
        <f t="shared" si="7"/>
        <v>-9783075.4799999986</v>
      </c>
    </row>
    <row r="36" spans="1:7" x14ac:dyDescent="0.2">
      <c r="A36" s="10"/>
      <c r="B36" s="12"/>
      <c r="C36" s="12"/>
      <c r="D36" s="12"/>
      <c r="E36" s="12"/>
      <c r="F36" s="12"/>
      <c r="G36" s="12"/>
    </row>
    <row r="37" spans="1:7" x14ac:dyDescent="0.2">
      <c r="A37" s="23" t="s">
        <v>33</v>
      </c>
      <c r="B37" s="13">
        <f t="shared" ref="B37:G37" si="8">SUM(B38)</f>
        <v>0</v>
      </c>
      <c r="C37" s="13">
        <f t="shared" si="8"/>
        <v>0</v>
      </c>
      <c r="D37" s="13">
        <f t="shared" si="8"/>
        <v>0</v>
      </c>
      <c r="E37" s="13">
        <f t="shared" si="8"/>
        <v>0</v>
      </c>
      <c r="F37" s="13">
        <f t="shared" si="8"/>
        <v>0</v>
      </c>
      <c r="G37" s="13">
        <f t="shared" si="8"/>
        <v>0</v>
      </c>
    </row>
    <row r="38" spans="1:7" x14ac:dyDescent="0.2">
      <c r="A38" s="32" t="s">
        <v>23</v>
      </c>
      <c r="B38" s="13">
        <v>0</v>
      </c>
      <c r="C38" s="13">
        <v>0</v>
      </c>
      <c r="D38" s="13">
        <f>B38+C38</f>
        <v>0</v>
      </c>
      <c r="E38" s="13">
        <v>0</v>
      </c>
      <c r="F38" s="13">
        <v>0</v>
      </c>
      <c r="G38" s="13">
        <f>F38-B38</f>
        <v>0</v>
      </c>
    </row>
    <row r="39" spans="1:7" x14ac:dyDescent="0.2">
      <c r="A39" s="32"/>
      <c r="B39" s="13"/>
      <c r="C39" s="13"/>
      <c r="D39" s="13"/>
      <c r="E39" s="13"/>
      <c r="F39" s="13"/>
      <c r="G39" s="13"/>
    </row>
    <row r="40" spans="1:7" x14ac:dyDescent="0.2">
      <c r="A40" s="11" t="s">
        <v>24</v>
      </c>
      <c r="B40" s="40">
        <f>SUM(B37+B31+B21)</f>
        <v>24357462.379999999</v>
      </c>
      <c r="C40" s="40">
        <f t="shared" ref="C40:F40" si="9">SUM(C37+C31+C21)</f>
        <v>25525750.34</v>
      </c>
      <c r="D40" s="40">
        <f t="shared" si="9"/>
        <v>49883212.719999999</v>
      </c>
      <c r="E40" s="40">
        <f>SUM(E37+E31+E21)</f>
        <v>27640538.529999997</v>
      </c>
      <c r="F40" s="40">
        <f t="shared" si="9"/>
        <v>22660643.34</v>
      </c>
      <c r="G40" s="42">
        <f>SUM(G37+G31+G21)</f>
        <v>-1696819.0399999991</v>
      </c>
    </row>
    <row r="41" spans="1:7" x14ac:dyDescent="0.2">
      <c r="A41" s="15"/>
      <c r="B41" s="16"/>
      <c r="C41" s="16"/>
      <c r="D41" s="16"/>
      <c r="E41" s="17" t="s">
        <v>25</v>
      </c>
      <c r="F41" s="18"/>
      <c r="G41" s="14">
        <v>1696819.04</v>
      </c>
    </row>
    <row r="42" spans="1:7" x14ac:dyDescent="0.2">
      <c r="A42" s="37" t="s">
        <v>38</v>
      </c>
    </row>
    <row r="43" spans="1:7" x14ac:dyDescent="0.2">
      <c r="A43" s="21" t="s">
        <v>34</v>
      </c>
    </row>
    <row r="44" spans="1:7" x14ac:dyDescent="0.2">
      <c r="A44" s="21" t="s">
        <v>35</v>
      </c>
    </row>
    <row r="45" spans="1:7" ht="24.75" customHeight="1" x14ac:dyDescent="0.2">
      <c r="A45" s="43" t="s">
        <v>36</v>
      </c>
      <c r="B45" s="43"/>
      <c r="C45" s="43"/>
      <c r="D45" s="43"/>
      <c r="E45" s="43"/>
      <c r="F45" s="43"/>
      <c r="G45" s="43"/>
    </row>
  </sheetData>
  <sheetProtection formatCells="0" formatColumns="0" formatRows="0" insertRows="0" autoFilter="0"/>
  <mergeCells count="6">
    <mergeCell ref="A45:G45"/>
    <mergeCell ref="A1:G1"/>
    <mergeCell ref="G2:G3"/>
    <mergeCell ref="G18:G19"/>
    <mergeCell ref="B2:F2"/>
    <mergeCell ref="B18:F1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ignoredErrors>
    <ignoredError sqref="B20:F20 B4:F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1F782C6-C5B4-4361-A1DF-CC0A1031DC80}">
  <ds:schemaRefs>
    <ds:schemaRef ds:uri="0c865bf4-0f22-4e4d-b041-7b0c1657e5a8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6aa8a68a-ab09-4ac8-a697-fdce915bc567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9A4A297-1FF9-424A-A2C6-8ACEBF1DA6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2012-12-11T20:48:19Z</dcterms:created>
  <dcterms:modified xsi:type="dcterms:W3CDTF">2024-08-08T17:18:17Z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